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E:\1--DESKTOP\course offering\2019-2020\"/>
    </mc:Choice>
  </mc:AlternateContent>
  <xr:revisionPtr revIDLastSave="0" documentId="10_ncr:100000_{19833E30-0345-47C3-85BB-C6BBA7AED197}" xr6:coauthVersionLast="31" xr6:coauthVersionMax="45" xr10:uidLastSave="{00000000-0000-0000-0000-000000000000}"/>
  <bookViews>
    <workbookView xWindow="-120" yWindow="-120" windowWidth="20730" windowHeight="11160" tabRatio="800" activeTab="3" xr2:uid="{92DA75E9-8DEE-4DEB-AD7F-1E4137C5544C}"/>
  </bookViews>
  <sheets>
    <sheet name="Rabat Business School" sheetId="1" r:id="rId1"/>
    <sheet name="Auto_Aero Engineering" sheetId="2" r:id="rId2"/>
    <sheet name="Political Science_Medina" sheetId="9" r:id="rId3"/>
    <sheet name="Architecture MA" sheetId="8" r:id="rId4"/>
  </sheets>
  <externalReferences>
    <externalReference r:id="rId5"/>
  </externalReferences>
  <definedNames>
    <definedName name="_xlnm._FilterDatabase" localSheetId="2" hidden="1">'Political Science_Medina'!$A$4:$H$38</definedName>
    <definedName name="_xlnm._FilterDatabase" localSheetId="0" hidden="1">'Rabat Business School'!$B$2:$I$173</definedName>
    <definedName name="Nom_professeurs" localSheetId="0">[1]Paramétres!$C:$C</definedName>
    <definedName name="_xlnm.Print_Area" localSheetId="3">'Architecture MA'!$A$1:$L$46</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8" l="1"/>
  <c r="H9" i="8"/>
  <c r="E10" i="8"/>
  <c r="H10" i="8"/>
  <c r="E11" i="8"/>
  <c r="E12" i="8"/>
  <c r="H12" i="8"/>
  <c r="E13" i="8"/>
  <c r="E14" i="8"/>
  <c r="H14" i="8"/>
  <c r="E15" i="8"/>
  <c r="E16" i="8"/>
  <c r="H16" i="8"/>
  <c r="E17" i="8"/>
  <c r="H17" i="8"/>
  <c r="E18" i="8"/>
  <c r="H18" i="8"/>
  <c r="E19" i="8"/>
  <c r="H19" i="8"/>
  <c r="E20" i="8"/>
  <c r="H20" i="8"/>
  <c r="E21" i="8"/>
  <c r="H21" i="8"/>
  <c r="E22" i="8"/>
  <c r="E23" i="8"/>
  <c r="H23" i="8"/>
  <c r="E24" i="8"/>
  <c r="E25" i="8"/>
  <c r="H25" i="8"/>
  <c r="E26" i="8"/>
  <c r="H26" i="8"/>
  <c r="E27" i="8"/>
  <c r="E28" i="8"/>
  <c r="H28" i="8"/>
  <c r="E29" i="8"/>
  <c r="H29" i="8"/>
  <c r="E30" i="8"/>
  <c r="H30" i="8"/>
  <c r="E31" i="8"/>
  <c r="H31" i="8"/>
  <c r="E32" i="8"/>
  <c r="E33" i="8"/>
  <c r="H33" i="8"/>
  <c r="E34" i="8"/>
  <c r="E35" i="8"/>
  <c r="H35" i="8"/>
  <c r="E36" i="8"/>
  <c r="E37" i="8"/>
  <c r="E38" i="8"/>
  <c r="H38" i="8"/>
  <c r="E39" i="8"/>
  <c r="E40" i="8"/>
  <c r="H40" i="8"/>
  <c r="E41" i="8"/>
  <c r="E42" i="8"/>
  <c r="E43" i="8"/>
  <c r="H43" i="8"/>
  <c r="E44" i="8"/>
  <c r="H44" i="8"/>
  <c r="E45" i="8"/>
  <c r="E46" i="8"/>
  <c r="P60" i="2" l="1"/>
  <c r="O60" i="2"/>
  <c r="N60" i="2"/>
  <c r="N61" i="2" s="1"/>
  <c r="H60" i="2"/>
  <c r="G60" i="2"/>
  <c r="F60" i="2"/>
  <c r="F61" i="2" s="1"/>
  <c r="P48" i="2"/>
  <c r="O48" i="2"/>
  <c r="N48" i="2"/>
  <c r="H48" i="2"/>
  <c r="G48" i="2"/>
  <c r="F48" i="2"/>
  <c r="F49" i="2" s="1"/>
  <c r="P36" i="2"/>
  <c r="O36" i="2"/>
  <c r="N36" i="2"/>
  <c r="N37" i="2" s="1"/>
  <c r="H36" i="2"/>
  <c r="G36" i="2"/>
  <c r="F36" i="2"/>
  <c r="P24" i="2"/>
  <c r="O24" i="2"/>
  <c r="N24" i="2"/>
  <c r="N25" i="2" s="1"/>
  <c r="H24" i="2"/>
  <c r="G24" i="2"/>
  <c r="F24" i="2"/>
  <c r="F25" i="2" s="1"/>
  <c r="P13" i="2"/>
  <c r="O13" i="2"/>
  <c r="N13" i="2"/>
  <c r="H13" i="2"/>
  <c r="G13" i="2"/>
  <c r="F13" i="2"/>
  <c r="F14" i="2" s="1"/>
  <c r="N14" i="2" l="1"/>
  <c r="F37" i="2"/>
  <c r="N49" i="2"/>
</calcChain>
</file>

<file path=xl/sharedStrings.xml><?xml version="1.0" encoding="utf-8"?>
<sst xmlns="http://schemas.openxmlformats.org/spreadsheetml/2006/main" count="1433" uniqueCount="619">
  <si>
    <t>Programme</t>
  </si>
  <si>
    <t>ST304E-Entrepreneurship and Innovation Management Fundamentals</t>
  </si>
  <si>
    <t>FI300E_B Financial Mathematics</t>
  </si>
  <si>
    <t>FI301E_B Concepts of corporate finance</t>
  </si>
  <si>
    <t>FI303E-Financial Analysis</t>
  </si>
  <si>
    <t>MK303E-Distribubtion and Chanel Management</t>
  </si>
  <si>
    <t>MK304E-Marketing Metrics</t>
  </si>
  <si>
    <t>NG301E-Salesmanship and sales force management</t>
  </si>
  <si>
    <t>ST302 E-Strategy</t>
  </si>
  <si>
    <t>CR301E-Business Ethics</t>
  </si>
  <si>
    <t xml:space="preserve">NG302E-International Negotiation skills </t>
  </si>
  <si>
    <t>FI302E-Financial Markets and Risk Management</t>
  </si>
  <si>
    <t>FI304E-Banking Systems and Services</t>
  </si>
  <si>
    <t>FI305E_B Fundamentals of Auditing</t>
  </si>
  <si>
    <t xml:space="preserve">MK308E-Merchandising </t>
  </si>
  <si>
    <t>MK307E-Business to Business Marketing</t>
  </si>
  <si>
    <t>MK306E-Digital marketing</t>
  </si>
  <si>
    <t>HR301E_B - International HR Management</t>
  </si>
  <si>
    <t>ECTS</t>
  </si>
  <si>
    <t xml:space="preserve">Type </t>
  </si>
  <si>
    <t>Common Courses</t>
  </si>
  <si>
    <t>Track Finance</t>
  </si>
  <si>
    <t>Track Marketing</t>
  </si>
  <si>
    <t>Track Supply Chain</t>
  </si>
  <si>
    <t>FI403E Financial Analysis</t>
  </si>
  <si>
    <t>FI443E Corporate Finance</t>
  </si>
  <si>
    <t xml:space="preserve">IS402E Information Technology Management    </t>
  </si>
  <si>
    <t>0B403E Managing Cultural Diversity</t>
  </si>
  <si>
    <t>SC404E Supply Chain Management: Fundamentals</t>
  </si>
  <si>
    <t>ST401E Strategic Management Fundamentals</t>
  </si>
  <si>
    <t>QM401E  Operations Management</t>
  </si>
  <si>
    <t>SC403E  Purchasing and Logistics</t>
  </si>
  <si>
    <t xml:space="preserve">FI402E   Financial Markets and Portfolio Management  </t>
  </si>
  <si>
    <t xml:space="preserve">FI404E    Financial Risk Management </t>
  </si>
  <si>
    <t>MK443E Services Marketing Management</t>
  </si>
  <si>
    <t>MK442E New Products &amp; Brand Management</t>
  </si>
  <si>
    <t>4LV1E Business Communication in English</t>
  </si>
  <si>
    <t>Languages</t>
  </si>
  <si>
    <t>Bachelor International Program in Management</t>
  </si>
  <si>
    <t>Programme Grandes Ecoles</t>
  </si>
  <si>
    <t>Spanish LV2</t>
  </si>
  <si>
    <t xml:space="preserve">PM301E-Project Management </t>
  </si>
  <si>
    <t>SC301E - Supply Chain Management</t>
  </si>
  <si>
    <t>SC302E - Purchasing Management</t>
  </si>
  <si>
    <t>SC303E - Inventory Management &amp; Warehousing</t>
  </si>
  <si>
    <t>AC302E - Fundamentals of Management Accounting</t>
  </si>
  <si>
    <t>QM303E - Management Science</t>
  </si>
  <si>
    <t xml:space="preserve">MK302E - Marketing Fundamentals II </t>
  </si>
  <si>
    <t xml:space="preserve">NG301E - International Negotiation skills </t>
  </si>
  <si>
    <t>3LV1-E - Business Communication in English</t>
  </si>
  <si>
    <t>Finance</t>
  </si>
  <si>
    <t>Hours</t>
  </si>
  <si>
    <t xml:space="preserve">ST514E - Competitive Strategy </t>
  </si>
  <si>
    <t>OB511E - Management of Change</t>
  </si>
  <si>
    <t>AC503E - Management Control</t>
  </si>
  <si>
    <t>AC505E - International Financial Reporting</t>
  </si>
  <si>
    <t>SPECIALISATION - International Accounting, Management Control &amp; Auditing</t>
  </si>
  <si>
    <t>SPECIALISATION - Digital Marketing</t>
  </si>
  <si>
    <t>IS514E - Designing User Experience &amp; Web Analytics</t>
  </si>
  <si>
    <t>IS505E - Management of E-commerce</t>
  </si>
  <si>
    <t xml:space="preserve">SPECIALISATION - Supply Chain Management </t>
  </si>
  <si>
    <t>SC506E - Global Supply Chain</t>
  </si>
  <si>
    <t>SC510E - Management of Distribution &amp; Transportation</t>
  </si>
  <si>
    <t xml:space="preserve"> ST401E - Strategic Management</t>
  </si>
  <si>
    <t xml:space="preserve"> ST402E - Entrepreneurship and Innovation Management</t>
  </si>
  <si>
    <t xml:space="preserve"> FI403E - Financial Analysis</t>
  </si>
  <si>
    <t xml:space="preserve"> FI409E - Introduction to Financial Market</t>
  </si>
  <si>
    <t xml:space="preserve"> IS402E - Information Technology Management </t>
  </si>
  <si>
    <t xml:space="preserve"> HR445E - Human Resource Management</t>
  </si>
  <si>
    <t xml:space="preserve"> MK445E - Strategic Marketing  </t>
  </si>
  <si>
    <t xml:space="preserve"> SC404E - Supply Chain Management : Fundamentals</t>
  </si>
  <si>
    <t xml:space="preserve"> RM401E - Business statistics</t>
  </si>
  <si>
    <t xml:space="preserve"> RM402E - Research methodology </t>
  </si>
  <si>
    <t>Level</t>
  </si>
  <si>
    <t>Course</t>
  </si>
  <si>
    <t>Semester</t>
  </si>
  <si>
    <t>Master</t>
  </si>
  <si>
    <t>3rd year (level 3)</t>
  </si>
  <si>
    <t>1st year (level 3)</t>
  </si>
  <si>
    <t>2nd year (level 4)</t>
  </si>
  <si>
    <t>3rd year (level 5)</t>
  </si>
  <si>
    <t>1st year (level 4)</t>
  </si>
  <si>
    <t>Minor Finance</t>
  </si>
  <si>
    <t xml:space="preserve">Minor Marketing  </t>
  </si>
  <si>
    <t xml:space="preserve">Minor Logistics </t>
  </si>
  <si>
    <t xml:space="preserve">Logistics </t>
  </si>
  <si>
    <t xml:space="preserve">
Language</t>
  </si>
  <si>
    <t>English</t>
  </si>
  <si>
    <t>Français</t>
  </si>
  <si>
    <t xml:space="preserve">MK301F - Fondamentaux du marketing </t>
  </si>
  <si>
    <t>PM302F - Management de Projet et Communication Professionnelle</t>
  </si>
  <si>
    <t xml:space="preserve">EC301F - Fondamentaux d'Economie </t>
  </si>
  <si>
    <t>LW301F - Droit des Affaires</t>
  </si>
  <si>
    <t xml:space="preserve">OB301E - Organization behaviour </t>
  </si>
  <si>
    <t xml:space="preserve">ST303F - Introduction aux fonctions de l'entreprises </t>
  </si>
  <si>
    <t xml:space="preserve">AC301F - Fondamentaux de la comptabilité </t>
  </si>
  <si>
    <t xml:space="preserve">RM301F - Business statistics </t>
  </si>
  <si>
    <t xml:space="preserve">3LV1E - Business communication in english </t>
  </si>
  <si>
    <t>ST301F - Geopolitique</t>
  </si>
  <si>
    <t>2nd year (level 5)</t>
  </si>
  <si>
    <t>Msc - Strategic &amp; Digital Marketing</t>
  </si>
  <si>
    <t xml:space="preserve">RM403E - Quantitative Research Methods      </t>
  </si>
  <si>
    <t>MK446E - Advanced Marketing Concepts</t>
  </si>
  <si>
    <t>MK449E - Digital marketing</t>
  </si>
  <si>
    <t>NG401E - COMMUNICATION, LEADERSHIP, NEGOCIATION</t>
  </si>
  <si>
    <t>MK448F - GESTION DE LA FORCE DE VENTE</t>
  </si>
  <si>
    <t>Msc - International Business</t>
  </si>
  <si>
    <t xml:space="preserve">ST403F - Pratiques du Commerce International </t>
  </si>
  <si>
    <t xml:space="preserve">LW404F - Droit du Commerce International </t>
  </si>
  <si>
    <t>MK451E - Marketing B to B</t>
  </si>
  <si>
    <t>MK450F - E-Commerce</t>
  </si>
  <si>
    <t>EC404F - Global Economics</t>
  </si>
  <si>
    <t xml:space="preserve">EC406F - Development Economics     </t>
  </si>
  <si>
    <t>EC407F - Emergent Markets</t>
  </si>
  <si>
    <t>ST406F - Stratégies d’internationalisation des entreprises</t>
  </si>
  <si>
    <t>ST407F - Intelligence des marchés internationaux</t>
  </si>
  <si>
    <t>Msc - Finance</t>
  </si>
  <si>
    <t xml:space="preserve">FI406F - Fusion-Acquisition </t>
  </si>
  <si>
    <t>AC401F - Consolidation</t>
  </si>
  <si>
    <t>FI407F - Théorie et pratique des marchés financiers</t>
  </si>
  <si>
    <t>FI408F - Diagnostic financier approfondi</t>
  </si>
  <si>
    <t>AC402F - Comptabilté avancée</t>
  </si>
  <si>
    <t>AC403F - Audit Interne &amp; Gouvernance</t>
  </si>
  <si>
    <t>IS445F - Management des systèmes d’information</t>
  </si>
  <si>
    <t>EC402F - Economie contemporaine</t>
  </si>
  <si>
    <t>LW401F - Droit des affaires</t>
  </si>
  <si>
    <t>Msc - Supply Chain Management</t>
  </si>
  <si>
    <t>QM401E - Operations Management</t>
  </si>
  <si>
    <t>RM405F - Advanced Business Statistics</t>
  </si>
  <si>
    <t>SC406F - Operational Excellence</t>
  </si>
  <si>
    <t>SC407E - Sourcing and Supplier Management</t>
  </si>
  <si>
    <t>QM402F - Operations Research and Logistics</t>
  </si>
  <si>
    <t>Msc - Human Resource Management</t>
  </si>
  <si>
    <t xml:space="preserve">HR443F - Management Strategique HR   </t>
  </si>
  <si>
    <t>HR446F - Compensation Management</t>
  </si>
  <si>
    <t>HR447F - Performance Management</t>
  </si>
  <si>
    <t xml:space="preserve">LW402F - Droit Social  </t>
  </si>
  <si>
    <t xml:space="preserve">HR448F - Ingénierie de la formation  </t>
  </si>
  <si>
    <t xml:space="preserve">HR449F - Gestion Prévisionnelle des Emplois et de Compétences </t>
  </si>
  <si>
    <t>CR501E - Social Corporate Responsability</t>
  </si>
  <si>
    <t>HR451F - Sociologie des organisations</t>
  </si>
  <si>
    <t>Msc - Hospitality &amp; Tourism Management</t>
  </si>
  <si>
    <t>Consumer Behaviour</t>
  </si>
  <si>
    <t>International Marketing</t>
  </si>
  <si>
    <t>Strategic Marketing II</t>
  </si>
  <si>
    <t>Integrating Online and Offline Marketing Communications</t>
  </si>
  <si>
    <t>Database for Direct Marketing and e-CRM</t>
  </si>
  <si>
    <t>Omni-Channel Consumer Behaviour</t>
  </si>
  <si>
    <t>FALL</t>
  </si>
  <si>
    <t>SPRING</t>
  </si>
  <si>
    <t xml:space="preserve">Credit &amp; Banking </t>
  </si>
  <si>
    <t>International ways of Payement</t>
  </si>
  <si>
    <t>Finance Internationale</t>
  </si>
  <si>
    <t>Logistique Internationale &amp; Sourcing</t>
  </si>
  <si>
    <t xml:space="preserve">International Trade Negociation  </t>
  </si>
  <si>
    <t>Managing a global workforce</t>
  </si>
  <si>
    <t>Droit International des Transports</t>
  </si>
  <si>
    <t xml:space="preserve">Contrôle de gestion </t>
  </si>
  <si>
    <t>Technique d’évaluation d’entreprise &amp; Ingénierie financière</t>
  </si>
  <si>
    <t>Fiscalité des entreprises &amp; optimisation fiscale</t>
  </si>
  <si>
    <t>Normes IFRS</t>
  </si>
  <si>
    <t>Finance Islamique</t>
  </si>
  <si>
    <t>Techniques d’audit et commissariat aux comptes</t>
  </si>
  <si>
    <t>Business Consulting and solutions</t>
  </si>
  <si>
    <t>Enjeux Comptables</t>
  </si>
  <si>
    <t>Gestion des Risques</t>
  </si>
  <si>
    <t>Pratique des marchés boursiers (simulateur)</t>
  </si>
  <si>
    <t xml:space="preserve">Investment banking </t>
  </si>
  <si>
    <t xml:space="preserve">Méthodes quantitatives appliquée à la finance </t>
  </si>
  <si>
    <t>VBA for Finance</t>
  </si>
  <si>
    <t>Short-term and Long-term Finance</t>
  </si>
  <si>
    <t xml:space="preserve">Financial Engineering and Trading </t>
  </si>
  <si>
    <t>Quality Control Management</t>
  </si>
  <si>
    <t>Preparation APICS</t>
  </si>
  <si>
    <t>Simulation Game</t>
  </si>
  <si>
    <t>Supply Chain Project Management</t>
  </si>
  <si>
    <t>Supply Chain Finance</t>
  </si>
  <si>
    <t>Reverse Logistics</t>
  </si>
  <si>
    <t>Green Logistics</t>
  </si>
  <si>
    <t>Global Logistics &amp; Supply Chain Management</t>
  </si>
  <si>
    <t>Transportation and physical Distribution Management</t>
  </si>
  <si>
    <t>Lean Supply Chain Management</t>
  </si>
  <si>
    <t>Audit logistique et référentiels</t>
  </si>
  <si>
    <t>Demand chain management</t>
  </si>
  <si>
    <t>Conduite du changement organisationnel</t>
  </si>
  <si>
    <t xml:space="preserve">Management des Projets   </t>
  </si>
  <si>
    <t xml:space="preserve">Organisational behavior    </t>
  </si>
  <si>
    <t>Médiation et négociations sociales</t>
  </si>
  <si>
    <t xml:space="preserve">HR Dashboards </t>
  </si>
  <si>
    <t>HR information system</t>
  </si>
  <si>
    <t>Audit social</t>
  </si>
  <si>
    <t>Gestion des carrières</t>
  </si>
  <si>
    <t>Coaching et développement personnel</t>
  </si>
  <si>
    <t>Leadership</t>
  </si>
  <si>
    <t>International Human Resource Management</t>
  </si>
  <si>
    <t>Quality management &amp; HRM</t>
  </si>
  <si>
    <t>Yield Management</t>
  </si>
  <si>
    <t>Business Plan Touristique</t>
  </si>
  <si>
    <t>Nouvelles Tendances Touristiques</t>
  </si>
  <si>
    <t>Acteurs Professionnels du Tourisme</t>
  </si>
  <si>
    <t>Gestion des Opérations en Hotellerie</t>
  </si>
  <si>
    <t>4LV1-E -  Business Communication in English</t>
  </si>
  <si>
    <t>4LV2-S -  Spanish</t>
  </si>
  <si>
    <t xml:space="preserve">IS301E - Introduction to Information Technologies </t>
  </si>
  <si>
    <t>4 LV2 Spanish</t>
  </si>
  <si>
    <t xml:space="preserve">HR450E - Organizational Psychology </t>
  </si>
  <si>
    <t xml:space="preserve">HR444E - Recrutement  </t>
  </si>
  <si>
    <t xml:space="preserve">RM404E - Qualitative Research  </t>
  </si>
  <si>
    <t xml:space="preserve">MK447E - MARKETING OPERATIONNEL </t>
  </si>
  <si>
    <t>SC405E - Materials Management</t>
  </si>
  <si>
    <t>Program</t>
  </si>
  <si>
    <t>Fall</t>
  </si>
  <si>
    <t>Spring</t>
  </si>
  <si>
    <t>IPM3</t>
  </si>
  <si>
    <t xml:space="preserve">16 Septembre – 13 Decembre </t>
  </si>
  <si>
    <t>Exams : 16 – 20 Decembre</t>
  </si>
  <si>
    <t>21 January – 3 April</t>
  </si>
  <si>
    <t>Exams : 13-17 April</t>
  </si>
  <si>
    <t>PGE2</t>
  </si>
  <si>
    <t>14 Octobre – 10 January</t>
  </si>
  <si>
    <t>Exams : 13 – 24 January</t>
  </si>
  <si>
    <t>3 February – 30 April</t>
  </si>
  <si>
    <t>Exams : 18 au 22 May</t>
  </si>
  <si>
    <t>PGE3</t>
  </si>
  <si>
    <t xml:space="preserve">Mobility </t>
  </si>
  <si>
    <t>Masters 2</t>
  </si>
  <si>
    <t xml:space="preserve">Final Internship </t>
  </si>
  <si>
    <t>Students need to choose only two Minors</t>
  </si>
  <si>
    <t>a minimum of 10 students enrolled</t>
  </si>
  <si>
    <t>ME Curriculum - Engineering at UIR</t>
  </si>
  <si>
    <t>* Courses in bold require a grade of "C" or better</t>
  </si>
  <si>
    <t>FRESHMAN YEAR</t>
  </si>
  <si>
    <t>First Semester</t>
  </si>
  <si>
    <t>CM</t>
  </si>
  <si>
    <t>TD</t>
  </si>
  <si>
    <t>TP</t>
  </si>
  <si>
    <t>Second Semester</t>
  </si>
  <si>
    <t>MSU code</t>
  </si>
  <si>
    <t>Specific to Automotive</t>
  </si>
  <si>
    <t>Specific to Aerospace</t>
  </si>
  <si>
    <t>ME 1111</t>
  </si>
  <si>
    <t>Freshman Seminar</t>
  </si>
  <si>
    <t>*PH 2213</t>
  </si>
  <si>
    <t>Physics I</t>
  </si>
  <si>
    <t>EN 1103</t>
  </si>
  <si>
    <t>English Composition I</t>
  </si>
  <si>
    <t>*EN 1113</t>
  </si>
  <si>
    <t>English Composition II</t>
  </si>
  <si>
    <t>*MA 1713</t>
  </si>
  <si>
    <t>Calculus I</t>
  </si>
  <si>
    <t>*MA 1723</t>
  </si>
  <si>
    <t>Calculus II</t>
  </si>
  <si>
    <t>CH 1213</t>
  </si>
  <si>
    <t>Fund. of Chemistry I</t>
  </si>
  <si>
    <t>*CH 1223</t>
  </si>
  <si>
    <t>Fund. of Chemistry II</t>
  </si>
  <si>
    <t>American Civilisation+LV1 (**Humanities Elective)</t>
  </si>
  <si>
    <t>x</t>
  </si>
  <si>
    <t>Computer Programming</t>
  </si>
  <si>
    <t>Intro to CS</t>
  </si>
  <si>
    <t>LV1</t>
  </si>
  <si>
    <t>Wellness (**Fine Arts Elective)</t>
  </si>
  <si>
    <t>Total Hours</t>
  </si>
  <si>
    <t>SOPHOMORE YEAR</t>
  </si>
  <si>
    <t>*EM 2413</t>
  </si>
  <si>
    <t>Engr. Mechanics I</t>
  </si>
  <si>
    <t>*EM 2433</t>
  </si>
  <si>
    <t>Engr. Mechanics II</t>
  </si>
  <si>
    <t>ME 2133</t>
  </si>
  <si>
    <t>Modeling and Manufacturing</t>
  </si>
  <si>
    <t>*ME 3513</t>
  </si>
  <si>
    <t>Thermodynamics I</t>
  </si>
  <si>
    <t>PH 2223</t>
  </si>
  <si>
    <t>Physics II</t>
  </si>
  <si>
    <t>PH 2233</t>
  </si>
  <si>
    <t>Physics III</t>
  </si>
  <si>
    <t>*MA 2733</t>
  </si>
  <si>
    <t>Calculus III</t>
  </si>
  <si>
    <t>*MA 2743</t>
  </si>
  <si>
    <t>Calculus IV</t>
  </si>
  <si>
    <t>*MA 3113</t>
  </si>
  <si>
    <t>Intro to Linear Algebra</t>
  </si>
  <si>
    <t>*MA 3253</t>
  </si>
  <si>
    <t>Diff. Equations I</t>
  </si>
  <si>
    <t>ECE 3714</t>
  </si>
  <si>
    <t>Intro to Digital Electronics</t>
  </si>
  <si>
    <t>Industrial Management + LV1</t>
  </si>
  <si>
    <t>Total Credit Hours</t>
  </si>
  <si>
    <t>JUNIOR</t>
  </si>
  <si>
    <t>GE 3513</t>
  </si>
  <si>
    <t>Technical Writing</t>
  </si>
  <si>
    <t>Introduction to Electronic Circuits</t>
  </si>
  <si>
    <t>*EM 3213</t>
  </si>
  <si>
    <t>Mech. of Materials</t>
  </si>
  <si>
    <t>ME 3313</t>
  </si>
  <si>
    <t>Heat Transfer</t>
  </si>
  <si>
    <t>*EM 3313</t>
  </si>
  <si>
    <t>Fluid Mechanics</t>
  </si>
  <si>
    <t>ME 3403</t>
  </si>
  <si>
    <t>Mat for Mech Eng Design</t>
  </si>
  <si>
    <t>*ME 3113</t>
  </si>
  <si>
    <t>Engineering Analysis (+FEM)</t>
  </si>
  <si>
    <t>EE 3913</t>
  </si>
  <si>
    <t>Engineering Economy + LV2</t>
  </si>
  <si>
    <t>ME 3523</t>
  </si>
  <si>
    <t>Thermodynamics II</t>
  </si>
  <si>
    <t>ME3103</t>
  </si>
  <si>
    <t>Experimental measurements&amp;techniques</t>
  </si>
  <si>
    <t>MAN3401</t>
  </si>
  <si>
    <t>Management for Engineers (elective) + LV2</t>
  </si>
  <si>
    <t>AE3020</t>
  </si>
  <si>
    <t>Aerodynamics</t>
  </si>
  <si>
    <t>AE1350</t>
  </si>
  <si>
    <t>Introduction to Automotive Engineering</t>
  </si>
  <si>
    <t>Introduction to Aerospace Engineering</t>
  </si>
  <si>
    <t>AE3125</t>
  </si>
  <si>
    <t>Structures analysis</t>
  </si>
  <si>
    <t>SENIOR</t>
  </si>
  <si>
    <t>ME 3613</t>
  </si>
  <si>
    <t>System Dynamics</t>
  </si>
  <si>
    <t>ME 4333</t>
  </si>
  <si>
    <t>Energy Systems Design</t>
  </si>
  <si>
    <t>ME 4403</t>
  </si>
  <si>
    <t>Machine Design</t>
  </si>
  <si>
    <t>ME 4443</t>
  </si>
  <si>
    <t>Mechanical Systems Design</t>
  </si>
  <si>
    <t>ECE 3724</t>
  </si>
  <si>
    <t>Embedded systems (microprocessors at MSU)</t>
  </si>
  <si>
    <t>ME 4643</t>
  </si>
  <si>
    <t>Introduction to Vibrations and Controls</t>
  </si>
  <si>
    <t>ME4301</t>
  </si>
  <si>
    <t>Thermal laboratory</t>
  </si>
  <si>
    <t>ECE 3443</t>
  </si>
  <si>
    <t>Signals and Systems</t>
  </si>
  <si>
    <t>ME 4543</t>
  </si>
  <si>
    <t>Combustion Engines</t>
  </si>
  <si>
    <t>ME 3423</t>
  </si>
  <si>
    <t xml:space="preserve">Mechanics of Machinery </t>
  </si>
  <si>
    <t xml:space="preserve">Introduction to Social sciences (social elective)+ LV2 </t>
  </si>
  <si>
    <t>ME 4123</t>
  </si>
  <si>
    <t>Failure of Engineering Materials</t>
  </si>
  <si>
    <t>Flight Dynamics</t>
  </si>
  <si>
    <t>ME 4133</t>
  </si>
  <si>
    <t>Mechanical metallurgy</t>
  </si>
  <si>
    <t>Aerospace engines performance</t>
  </si>
  <si>
    <t>Quality management</t>
  </si>
  <si>
    <t>GRADUATE</t>
  </si>
  <si>
    <t>Internship</t>
  </si>
  <si>
    <t>Computational Fluid Dynamics</t>
  </si>
  <si>
    <t xml:space="preserve">ME 8992 </t>
  </si>
  <si>
    <t>Crystal plasticity</t>
  </si>
  <si>
    <t>Turbulent Flows</t>
  </si>
  <si>
    <t>EM 6123</t>
  </si>
  <si>
    <t>Finite Element Method for automotive applications</t>
  </si>
  <si>
    <t>Flight Control Design</t>
  </si>
  <si>
    <t xml:space="preserve">EM 8113 </t>
  </si>
  <si>
    <t>Theory of continuos media applied to Automotive</t>
  </si>
  <si>
    <t>Aeroacoustics</t>
  </si>
  <si>
    <t>ME 6624</t>
  </si>
  <si>
    <t>Experimental Methods in Automotive Materials</t>
  </si>
  <si>
    <t>Propulsion</t>
  </si>
  <si>
    <t>Power electronics for hybrid electric vehicles</t>
  </si>
  <si>
    <t>Satellites</t>
  </si>
  <si>
    <t>Non-destructive evaluation</t>
  </si>
  <si>
    <t>Crédit</t>
  </si>
  <si>
    <t>Master 1</t>
  </si>
  <si>
    <t>Alioua</t>
  </si>
  <si>
    <t xml:space="preserve">Mejdoubi </t>
  </si>
  <si>
    <t>Ragbi</t>
  </si>
  <si>
    <t>PLCC</t>
  </si>
  <si>
    <t xml:space="preserve">English </t>
  </si>
  <si>
    <t xml:space="preserve">Mokhtari </t>
  </si>
  <si>
    <t xml:space="preserve">Alioua </t>
  </si>
  <si>
    <t>El Asri</t>
  </si>
  <si>
    <t>Gunn</t>
  </si>
  <si>
    <t>Omary</t>
  </si>
  <si>
    <t xml:space="preserve">Ragbi </t>
  </si>
  <si>
    <t xml:space="preserve">El Yousfi </t>
  </si>
  <si>
    <t>Ferrié</t>
  </si>
  <si>
    <t xml:space="preserve">El Asri </t>
  </si>
  <si>
    <t>Arabic</t>
  </si>
  <si>
    <t xml:space="preserve">Chekayri </t>
  </si>
  <si>
    <t>INT</t>
  </si>
  <si>
    <t>Architecture</t>
  </si>
  <si>
    <t>STA</t>
  </si>
  <si>
    <t>L’enseignement de Structure doit donner aux étudiants une connaissance étendue des structures allant jusqu’au pré-dimensionnement ; il doit permettre d’apprendre à nommer, proportionner, choisir et assembler les ouvrages (murs, planchers, toiture ... ) ainsi que les matériaux et produits qui les constituent. Dispensés sous forme de travaux dirigés, cet enseignement accompagnera l'exercice Equipement dans l'Atelier de projet</t>
  </si>
  <si>
    <t>ARC</t>
  </si>
  <si>
    <t>Modules correspondants S1+S2+S3 validés
et moins de 4 modules de retard.</t>
  </si>
  <si>
    <t>STG</t>
  </si>
  <si>
    <t>1 mois en structure d'accueil</t>
  </si>
  <si>
    <t>Abreviation</t>
  </si>
  <si>
    <t>Prérequis</t>
  </si>
  <si>
    <t>Volume Horaire</t>
  </si>
  <si>
    <t>Description</t>
  </si>
  <si>
    <t>Intitulé de l'enseignement</t>
  </si>
  <si>
    <t>Code</t>
  </si>
  <si>
    <t>Niveau</t>
  </si>
  <si>
    <t>Classement</t>
  </si>
  <si>
    <t>Semestre</t>
  </si>
  <si>
    <t>Filière</t>
  </si>
  <si>
    <t>STG = Stage</t>
  </si>
  <si>
    <t>PRO = Enseignement de professionnalisation</t>
  </si>
  <si>
    <t>STA = Sciences et techniques pour l'architecture</t>
  </si>
  <si>
    <t>INT = Semaine intensive</t>
  </si>
  <si>
    <t>Ecole d'architecture de l'Université Internationale de Rabat</t>
  </si>
  <si>
    <t>ARC = Enseignement Architecture</t>
  </si>
  <si>
    <t xml:space="preserve">Catalogue de cours </t>
  </si>
  <si>
    <t>Modules correspondant S7+S8 validés 
et moins de 4 modules de retard.</t>
  </si>
  <si>
    <t>Cet enseignement intégre des cours théoriques et une expérimentation pratique sur les sites retenus en Atelier : relevé topographique et réalisation de la cartographie numérique correspondante.</t>
  </si>
  <si>
    <t>Topographie et cartographie numérique (TD)</t>
  </si>
  <si>
    <t>115</t>
  </si>
  <si>
    <t>Cet enseignement vise à acquérir la bonne maitrise du métré de projet, soit la quantification des éléments d'un ouvrage réalisé.
Le métré se situe en phase de conception du projet. Il servira notamment à quantifier les quantités de matériaux engagés par l'entreprise et servira à la rémunération de celle-ci.</t>
  </si>
  <si>
    <t>Descriptif et metré 2 (TD)</t>
  </si>
  <si>
    <t>114</t>
  </si>
  <si>
    <t>PRO</t>
  </si>
  <si>
    <t>Avant le chantier, les études d’exécution ont pour objet la réalisation technique du projet : les plans d’exécution aux échelles appropriées, les notes de calcul et les spécifications d’usage pour le chantier permettent l’exécution des travaux par les différents entrepreneurs pour la construction de l’ensemble du bâtiment. Cet enseignement aide l'étudiant à élaborer un plan d'exécution pour son projet d'atelier.</t>
  </si>
  <si>
    <t xml:space="preserve"> Plans d'exécution 2 (TD)</t>
  </si>
  <si>
    <t>113</t>
  </si>
  <si>
    <t>Suivi de chantier 2 (TD)</t>
  </si>
  <si>
    <t>112</t>
  </si>
  <si>
    <t>Validation complète du cycle Licence</t>
  </si>
  <si>
    <t>2 mois en structure d'accueil</t>
  </si>
  <si>
    <t xml:space="preserve">Ce stage vise à mettre l'étudiant en situation réelle lors d'une immersion de deux mois permettant uneplus grande implication dans la structure d'accueil. Il se fait pendant la 5ème année (milieu ou fin d'année) et se conclue par un rapport de stage noté. </t>
  </si>
  <si>
    <t>Stage 3- Stage long (2 mois) + soutenance</t>
  </si>
  <si>
    <t>111</t>
  </si>
  <si>
    <t>Trois jurys distincts</t>
  </si>
  <si>
    <t>Soutenance, Projet de Master</t>
  </si>
  <si>
    <t>110</t>
  </si>
  <si>
    <t>Trois Ateliers thématisés sont proposés aux étudiants : Eco-conception, Patrimoine, Villes et territoires durables.</t>
  </si>
  <si>
    <t>Atelier d'architecture 10</t>
  </si>
  <si>
    <t>109</t>
  </si>
  <si>
    <t>Module correspondant S7 validé 
et moins de 4 modules de retard.</t>
  </si>
  <si>
    <t>Cet enseignement vise à comprendre et maitriser toutes les étapes de la procédure de dépôt et d'instruction de la demande d'autorisation de construire.</t>
  </si>
  <si>
    <t>Instruction de dossier (TD)</t>
  </si>
  <si>
    <t>108</t>
  </si>
  <si>
    <t>107</t>
  </si>
  <si>
    <t>Plan d'exécution (TD)</t>
  </si>
  <si>
    <t>106</t>
  </si>
  <si>
    <t>Suivi de chantier (TD)</t>
  </si>
  <si>
    <t>105</t>
  </si>
  <si>
    <t>Différents enseignements optionnels (l'étudiant choisit au moins deux des options proposées) sont une ouverture ou une consolidation vers des sujets d'intérêt pour l'étudiant.
Exemple : Armature urbaine, Modélisation, Critique architecturale, Urbanisme opérationnel, Urbanisme réglementaire</t>
  </si>
  <si>
    <t>OPTIONS (1 &amp; 2 au choix)</t>
  </si>
  <si>
    <t>104</t>
  </si>
  <si>
    <t>Cette semaineintensive offre la possibilité aux étudiants de s'initier au photoréalisme ou réalité augmentée, au BIM ou au prototypage rapide.</t>
  </si>
  <si>
    <t>Intensif 14-Outils Numériques Master</t>
  </si>
  <si>
    <t>103</t>
  </si>
  <si>
    <t xml:space="preserve">L'Atelier associé lié au choix de l'Atelier d'architecture est considéré comme un lieu vivant dans lequel la matière théorique est réengagée au profit de la construction d'un débat collectif. </t>
  </si>
  <si>
    <t>Atelier associé 2</t>
  </si>
  <si>
    <t>102</t>
  </si>
  <si>
    <t xml:space="preserve">Workshop international, Cette semaine est consacrée à la réalisation d’un travail associant différents partenaires marocains et internationaux : écoles d’architecture, institutions impliquées dans les domaines de l’architecture, de la ville et des territoires, architectes de renom. Préparée par les enseignants assurant l’encadrement, elle doit permettre l’échange, le partage des expériences et la mise en œuvre de démarches originales. Les thématiques traitées sont reliées aux différentes options des Ateliers d'architecture.
</t>
  </si>
  <si>
    <t>Intensif 15- Semaine Internationale</t>
  </si>
  <si>
    <t>101</t>
  </si>
  <si>
    <t>Atelier d'architecture 9</t>
  </si>
  <si>
    <t>100</t>
  </si>
  <si>
    <t xml:space="preserve">Validation complète du cycle licence et moins de 4 modules de retard </t>
  </si>
  <si>
    <t>Structure 8 (CM)</t>
  </si>
  <si>
    <t>099</t>
  </si>
  <si>
    <t>Descriptif et metré 1 (TD)</t>
  </si>
  <si>
    <t>098</t>
  </si>
  <si>
    <t xml:space="preserve"> </t>
  </si>
  <si>
    <t>Outils numériques 2 (TD)</t>
  </si>
  <si>
    <t>097</t>
  </si>
  <si>
    <t>Architecture bio-climatique (CM)</t>
  </si>
  <si>
    <t>096</t>
  </si>
  <si>
    <t>Ce cours explicitant les stratégies urbaines se présente en 2 parties :
• Partie 1 :
-les grandes lignes des politiques de l’habitat et de l’urbanisme
-les principaux modes de production de la ville et leur déclinaison
• Partie 2 : Forme urbaine et composition urbaine.</t>
  </si>
  <si>
    <t>Stratégies urbaines (CM)</t>
  </si>
  <si>
    <t>095</t>
  </si>
  <si>
    <t>Dans cet enseignement, il s’agit d’appréhender la notion du patrimoine tant dans sa définition que dans son histoire pour ensuite comprendre sa gestion au niveau national et au niveau international. Enfin il s’agira d’aborder la notion patrimoine dans une dimension de réappropriation contemporaine à travers l’histoire et des exemples.</t>
  </si>
  <si>
    <t>Patrimoine (CM)</t>
  </si>
  <si>
    <t>094</t>
  </si>
  <si>
    <t>L'enseignement "Initiation à la recherche" vise à permettre à l'étudiant d'acquérir aux travers l'analyse critique d'articles scinetifiques les codes de la recherche; dans un deuxième temps l'étudiant est confronté à la problématique de la rédaction d'un article scientifique dans le domaine de son choix; ce travail de rédaction pourra servir de base à un travail de mémoire d'étude et de recherche développé en deuxième année de master.</t>
  </si>
  <si>
    <t>Initiation à la recherche</t>
  </si>
  <si>
    <t>093</t>
  </si>
  <si>
    <t>Atelier associé 1</t>
  </si>
  <si>
    <t>092</t>
  </si>
  <si>
    <t xml:space="preserve">Cette semaine intensive s'inscrit dans une progressivité d’apprentissage des compétences de l’architecte dans la conception à l’échelle urbaine.
Les compétences attendues sont la bonne lecture et la compréhension de la structure d'une ville mis au service d'un exercice de composition urbaine et paysagère.  </t>
  </si>
  <si>
    <t>Intensif 13- Territoires et villes durables</t>
  </si>
  <si>
    <t>091</t>
  </si>
  <si>
    <t>Atelier d'architecture 8</t>
  </si>
  <si>
    <t>090</t>
  </si>
  <si>
    <t>Validation complète du cycle licence</t>
  </si>
  <si>
    <t>Structure 7 (CM)</t>
  </si>
  <si>
    <t>089</t>
  </si>
  <si>
    <t>Cet enseignement développe les notions suivantes :
• Notion de risque (identification, contrôle, évaluation, financement)
• Événements naturels et leur impact sur les constructions
• Impact des évènements naturels sur l’être humain
• Séismes
• Sécurité incendie et matériaux inflammables
• Risques liés au sol
• Sinistralité et fautes dans le secteur du BTP
• Sinistralité des ouvrages d’art
• Responsabilité et Assurance</t>
  </si>
  <si>
    <t>Risques et pathologies (CM)</t>
  </si>
  <si>
    <t>088</t>
  </si>
  <si>
    <t>L'objectif de cet enseignement est d'initier l’étudiant à l’usage des normes, à la base de la production du parc logement par catégorie d’habitat, logement social, logement moyen standing, logement haut standing. L’objectif est de donner à l’étudiant un réfèrent opérationnel en vis-à-vis d’une pratique pédagogique créative. Des projets notamment sociaux, d’une certaine qualité ont souvent transgressé la règle, aussi bien au niveau national qu’international. L’imagination y a en effet prévalu.</t>
  </si>
  <si>
    <t>Logements : Normes (CM)</t>
  </si>
  <si>
    <t>087</t>
  </si>
  <si>
    <t xml:space="preserve">Différents enseignements optionnels (l'étudiant choisit une des options proposées) sont une introduction à la problématique de travail et de recherche des ateliers thématisés du Semestre 8 : Paysage - Patrimoine - Urbanisme
Les étudiants choisissent l'option la plus adaptée à la problématique de recherche qu’ils souhaiteront développer le semestre suivant, toutefois sans que cela ne soit une obligation.
</t>
  </si>
  <si>
    <t>OPTIONS : Paysage - Patrimoine - Urbanisme</t>
  </si>
  <si>
    <t>086</t>
  </si>
  <si>
    <t>Ce premier cours de philosophie du cursus de formation des architectes consistera essentiellement en une introduction à la pensée architecturale, à travers la lecture et l’analyse d’écrits d’architectes. Le choix portera sur un panel large de textes, incluant des extraits de traités d’architecture (Vitruve, Alberti, Perrault, Blondel), des textes d’architectes modernes (Wright, Le Corbusier, Gropius, Pingusson, Rasmussen), ainsi que des textes plus contemporains (Kahn, Van Eyck, Vacchini, Ito, Nouvel, Lion). Il s’agira de mettre en évidence le rapport particulier qu’entretiennent ces architectes avec les objets qu’ils conçoivent et les populations pour lesquelles ils construisent. Et plus généralement, de montrer que leur pratique de conception et de construction s’accompagne d’une pensée riche et féconde, sans laquelle ces objets ne pourraient être ce qu’ils sont. Les réflexions qu’ils formulent et les notions qu’ils utilisent, constitueront autant d’occasions pour entrer dans l’élaboration d’un questionnement philosophique.</t>
  </si>
  <si>
    <t>Philosophie 1 - La pensée architecturale (CM)</t>
  </si>
  <si>
    <t>085</t>
  </si>
  <si>
    <t>Cet enseignement développe une lecture transversale et thématique de grandes villes internationales et se clôture par un workshop sur deux séances permettant de développer une réflexion similaire sur une ville marocaine.</t>
  </si>
  <si>
    <t>Esprit des villes (CM + TD)</t>
  </si>
  <si>
    <t>084</t>
  </si>
  <si>
    <t>L’objectif de cet enseignement est d’apporter aux étudiants une vision globale de la chaine numérique appliquée au monde de l’architecture et du cadre de vie en général. L'enseignement de logiciel tel que Revit sera abordé sous un double angle géométral et constructif, ouvert à l’ensemble des expressions formelles. Le but recherché est de définir une démarche qui permet de concevoir, modéliser et réaliser une intention de forme à toutes les échelles du projet, du détail au bâtiment.</t>
  </si>
  <si>
    <t>Outils numériques 1 (TD)</t>
  </si>
  <si>
    <t>083</t>
  </si>
  <si>
    <t xml:space="preserve">Le stage de première pratique est destiné à appréhender la diversité des pratiques professionnelles de l'architecture et doit donc constituer l’instant privilégié de rencontres avec des professionnels n’exerçant pas nécessairement en agence. Il se fait pendant la Licence 3 (milieu ou fin d'année) et se conclue par un rapport de stage noté. </t>
  </si>
  <si>
    <t>Stage 2- Stage première pratique professionnelle (1 mois)</t>
  </si>
  <si>
    <t>082</t>
  </si>
  <si>
    <t>Le cours comprendra deux volets principaux avec des exemples portant principalement sur le Maroc, les pays du Maghreb et l’Europe.
• Approfondissement de l’histoire du paysage : réponses face aux défis environnementaux.
• Examen systématique des techniques d’analyse des paysages</t>
  </si>
  <si>
    <t>Paysage (CM)</t>
  </si>
  <si>
    <t>081</t>
  </si>
  <si>
    <t>L'objectif de cette semaine intensive est d'acquérir des connaissances dans le domaine de l’éco-conception et des moyens techniques nécessaires à la conception d’un abri d’urgence par le biais d’analyse de références.
Le travail consistera en un projet d'éco-abri solidaire tenant compte des besoins des sinistrés et des aspects matériaux/produit (disponibilités, acheminement…), structure/enveloppe (dimensions, protection…) et fabrication/mise en œuvre (montage, démontage, coût…).</t>
  </si>
  <si>
    <t>Intensif 12- Eco-conception</t>
  </si>
  <si>
    <t>080</t>
  </si>
  <si>
    <t xml:space="preserve">Cet enseignement a pour ambition d'inscrire le champ du réel dans celui de la théorie. Il s’agit d’une science du partage. Partage avec ce « public » qui l’habite, partage des énergies mises en fabrique, partage de la matière du monde mise en construction.
L’architecture est un art de la transformation. Elle puise aux sources épuisables de la planète, forêts ou mines, carrières ou rivières, les moyens de sa mise en œuvre. La matière du projet n’est pas uniquement cette pensée solitaire du concepteur, elle est aussi matière transformée, informée, conquise et choisie pour faire sens. Les choix sont nourris par une intelligence du lieu, par une abstraction du programme, par une volonté de transformation qui dépassent l’idée désuète de la mise en forme pour rechercher un engagement. Or cet engagement n’est pas individuel, pas solitaire, il se fait tout au long du projet, il se nourrit des actions partagées et en particulier celles de la fabrique. La pensée ne précède pas le faire. Elle en est investie. La matière n’est pas inerte. Elle est informée, de son origine, de sa transformation, du sens donné à sa mise en œuvre.
Elle est mémoire de cette histoire révélée. </t>
  </si>
  <si>
    <t>Théories, outils, représentations du projet 7 (CM)</t>
  </si>
  <si>
    <t>079</t>
  </si>
  <si>
    <t xml:space="preserve">Ce semestre est consacré à la conception d’un programme public complexe. Il s’agit d’un projet d’édifice (musée, piscine, bibliothèque, salle de spectacles, grand équipement sportif, etc.).
Le site (parcelle) est considéré comme une donnée imposée à l’étudiant. Plusieurs entrées pourront permettre à celui-ci de développer une connaissance fine des articulations programme/structure/matérialité /usages.
Suivant les programmes, cette complexité s’accompagnera d’une hypothèse de mégastructure qui devra associer dans les différentes fonctions une exploration des traitements de la lumière, des lumières (naturelles et artificielles) à travers la grande portée de sa couverture. Les usages distingués, les systèmes d’occultation adaptés et les orientations manifesteront cette attention.
Le projet architectural associera alors les enjeux urbains, fonctionnels, au champ spéculatif développé par ailleurs pour inscrire la question constructive dans le domaine théorique qu’elle mérite. </t>
  </si>
  <si>
    <t>Atelier d'architecture 7</t>
  </si>
  <si>
    <t>078</t>
  </si>
  <si>
    <t>Cycle MASTER</t>
  </si>
  <si>
    <t>édition : octobre 2017</t>
  </si>
  <si>
    <t>Academic Calendar</t>
  </si>
  <si>
    <t>*ECE 3413</t>
  </si>
  <si>
    <t xml:space="preserve">MEDINA </t>
  </si>
  <si>
    <t>Bouchara</t>
  </si>
  <si>
    <t>Cinema and Gender Issues</t>
  </si>
  <si>
    <t>Moroccan Arabic</t>
  </si>
  <si>
    <t>Introduction to Sharia, Religion and Politics</t>
  </si>
  <si>
    <t>Modern Standard Arabic (By level)</t>
  </si>
  <si>
    <t>MEDINA</t>
  </si>
  <si>
    <t>The Arab Spring and the Birth of the Arab Citizen</t>
  </si>
  <si>
    <t>Contemporary Moroccan Culture and Society</t>
  </si>
  <si>
    <t xml:space="preserve">El Haitami </t>
  </si>
  <si>
    <t>Gender, Religion and sexuality in the MENA</t>
  </si>
  <si>
    <t>First Year/Bachelor</t>
  </si>
  <si>
    <t>Spanish</t>
  </si>
  <si>
    <t>Spanish Language (by level)</t>
  </si>
  <si>
    <t>English language (by level)</t>
  </si>
  <si>
    <t xml:space="preserve">Birrou </t>
  </si>
  <si>
    <t xml:space="preserve">Critical Thinking &amp; soft skills </t>
  </si>
  <si>
    <t xml:space="preserve">The Science of Well-being &amp; Resilience </t>
  </si>
  <si>
    <t xml:space="preserve">Thesis seminar </t>
  </si>
  <si>
    <t>Third Year /Bachelor</t>
  </si>
  <si>
    <t>French</t>
  </si>
  <si>
    <t>Pensée arabo-musulmane 2</t>
  </si>
  <si>
    <t>Boyer</t>
  </si>
  <si>
    <t xml:space="preserve">Relations Internationales  contemporaines </t>
  </si>
  <si>
    <t xml:space="preserve">Sijilmassi </t>
  </si>
  <si>
    <t>Relations régionales et travail diplomatique</t>
  </si>
  <si>
    <t xml:space="preserve">Idées, connaissances et savoirs d'islam </t>
  </si>
  <si>
    <t xml:space="preserve">Méthodes de recherches qualitatives en sciences sociales </t>
  </si>
  <si>
    <t>Sociologie des mouvements sociaux</t>
  </si>
  <si>
    <t>Régime politique africain</t>
  </si>
  <si>
    <t>Ragbi/Omary</t>
  </si>
  <si>
    <t>Evaluation des politiques Publiques</t>
  </si>
  <si>
    <t xml:space="preserve"> Introduction à la transitologie </t>
  </si>
  <si>
    <t>Communication politique</t>
  </si>
  <si>
    <t xml:space="preserve">De Sanctis </t>
  </si>
  <si>
    <t xml:space="preserve">Théorie et philosophie politique </t>
  </si>
  <si>
    <t xml:space="preserve">Mesa </t>
  </si>
  <si>
    <t xml:space="preserve">Histoire africaine </t>
  </si>
  <si>
    <t>Mejdoubi</t>
  </si>
  <si>
    <t>Méthodologie de rédaction universitaire</t>
  </si>
  <si>
    <t>Introduction à l'Anthropologie</t>
  </si>
  <si>
    <t>Economie du développement</t>
  </si>
  <si>
    <t>Abourabi</t>
  </si>
  <si>
    <t>Intro. aux RI et à la Géopolitique</t>
  </si>
  <si>
    <t xml:space="preserve">Histoire des idées politiques 1 </t>
  </si>
  <si>
    <t>Intro. aux RI et à la Géopo.</t>
  </si>
  <si>
    <t>Economie politique</t>
  </si>
  <si>
    <t>E.D</t>
  </si>
  <si>
    <t xml:space="preserve">Termininologie juridique </t>
  </si>
  <si>
    <t xml:space="preserve">Sémiotique politique </t>
  </si>
  <si>
    <t>American Credits Crédits US</t>
  </si>
  <si>
    <t xml:space="preserve">ECTS </t>
  </si>
  <si>
    <t>Contact Hours/VH</t>
  </si>
  <si>
    <t>Level of Study /Niveau d'étude</t>
  </si>
  <si>
    <t>Language of Instruction</t>
  </si>
  <si>
    <t>Course/ Cours</t>
  </si>
  <si>
    <t xml:space="preserve">List of Sciences-Po Rabat and MEDINA courses in SPRING 2020                                                                                                                                                                                                                                                            </t>
  </si>
  <si>
    <t xml:space="preserve">Espagnol avancé </t>
  </si>
  <si>
    <t>Espagnol grand débutant A1</t>
  </si>
  <si>
    <t>Espagnol grand débutant A2</t>
  </si>
  <si>
    <t>Espagnol intermédiaire B1</t>
  </si>
  <si>
    <t>Arabe intermédiaire B1</t>
  </si>
  <si>
    <t>Anglais niveau C1 (2 groupes)</t>
  </si>
  <si>
    <t>Anglais niveau C2</t>
  </si>
  <si>
    <t>Anglais niveau B2 (2 groupes)</t>
  </si>
  <si>
    <t>Anglais niveau B1</t>
  </si>
  <si>
    <t>Anglais niveau A2</t>
  </si>
  <si>
    <t>US Foreign Policy in the ME</t>
  </si>
  <si>
    <t>American Political System</t>
  </si>
  <si>
    <t xml:space="preserve">Professional English </t>
  </si>
  <si>
    <t xml:space="preserve">Introduction to Intelligence </t>
  </si>
  <si>
    <t>The Two Gates to the Middle East: Turkey and Egypt</t>
  </si>
  <si>
    <t xml:space="preserve">History of the Arab World from the Time of the Prophet to the Ottoman Empire </t>
  </si>
  <si>
    <t>International politics of the mediteranean and the Maghreb</t>
  </si>
  <si>
    <t>Gender and peace building</t>
  </si>
  <si>
    <t>The two gates to the Middle East: Turkey and Egypt</t>
  </si>
  <si>
    <t>Literature and Politics</t>
  </si>
  <si>
    <t>Ethnographies of Space</t>
  </si>
  <si>
    <t>Modern Standard Arabic (by level)</t>
  </si>
  <si>
    <t xml:space="preserve">Moroccan Arabic </t>
  </si>
  <si>
    <t>French Language (by level)</t>
  </si>
  <si>
    <t>The Arab Spring and Myth of tha Arab Citizen</t>
  </si>
  <si>
    <t>Effective Project Management and Community-Based Learning</t>
  </si>
  <si>
    <t xml:space="preserve">Spanish </t>
  </si>
  <si>
    <t xml:space="preserve">Arabe </t>
  </si>
  <si>
    <t xml:space="preserve">French </t>
  </si>
  <si>
    <t>MEdiNA</t>
  </si>
  <si>
    <t>Second Year Bachelor</t>
  </si>
  <si>
    <t>Third Year Bachelor</t>
  </si>
  <si>
    <t>Professor</t>
  </si>
  <si>
    <t xml:space="preserve">Ashby </t>
  </si>
  <si>
    <t>Lunecford</t>
  </si>
  <si>
    <t>Mokhtari</t>
  </si>
  <si>
    <t xml:space="preserve">Gunn </t>
  </si>
  <si>
    <t xml:space="preserve">Marcou </t>
  </si>
  <si>
    <t>Fatmi</t>
  </si>
  <si>
    <t xml:space="preserve">Haitami </t>
  </si>
  <si>
    <t>Marcou</t>
  </si>
  <si>
    <t>Aptel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</si>
</sst>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0"/>
      <name val="Arial"/>
      <family val="2"/>
    </font>
    <font>
      <sz val="12"/>
      <color theme="1"/>
      <name val="Times New Roman"/>
      <family val="1"/>
    </font>
    <font>
      <sz val="11"/>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sz val="12"/>
      <color indexed="8"/>
      <name val="Calibri"/>
      <family val="2"/>
      <scheme val="minor"/>
    </font>
    <font>
      <b/>
      <sz val="11"/>
      <color theme="1"/>
      <name val="Calibri"/>
      <family val="2"/>
      <scheme val="minor"/>
    </font>
    <font>
      <sz val="12"/>
      <color rgb="FF000000"/>
      <name val="Calibri"/>
      <family val="2"/>
      <scheme val="minor"/>
    </font>
    <font>
      <sz val="12"/>
      <color rgb="FFFF0000"/>
      <name val="Calibri"/>
      <family val="2"/>
      <scheme val="minor"/>
    </font>
    <font>
      <b/>
      <sz val="12"/>
      <color rgb="FF000000"/>
      <name val="Calibri"/>
      <family val="2"/>
      <scheme val="minor"/>
    </font>
    <font>
      <sz val="20"/>
      <color rgb="FFFF0000"/>
      <name val="Calibri"/>
      <family val="2"/>
      <scheme val="minor"/>
    </font>
    <font>
      <b/>
      <sz val="20"/>
      <color rgb="FFFF0000"/>
      <name val="Calibri"/>
      <family val="2"/>
      <scheme val="minor"/>
    </font>
    <font>
      <sz val="10"/>
      <color theme="1"/>
      <name val="Calibri"/>
    </font>
    <font>
      <sz val="11"/>
      <color rgb="FF000000"/>
      <name val="Calibri"/>
      <family val="2"/>
    </font>
    <font>
      <b/>
      <sz val="11"/>
      <color rgb="FF000000"/>
      <name val="Calibri"/>
    </font>
    <font>
      <i/>
      <sz val="11"/>
      <color theme="1"/>
      <name val="Calibri"/>
      <scheme val="minor"/>
    </font>
    <font>
      <sz val="13"/>
      <color rgb="FF000000"/>
      <name val="Oriya MN"/>
    </font>
    <font>
      <b/>
      <i/>
      <sz val="22"/>
      <color theme="1"/>
      <name val="Calibri"/>
    </font>
    <font>
      <sz val="20"/>
      <color theme="1"/>
      <name val="Calibri"/>
      <scheme val="minor"/>
    </font>
    <font>
      <b/>
      <sz val="20"/>
      <color theme="1"/>
      <name val="Calibri"/>
      <scheme val="minor"/>
    </font>
    <font>
      <b/>
      <sz val="14"/>
      <color rgb="FFFFFFFF"/>
      <name val="Calibri"/>
      <family val="2"/>
      <scheme val="minor"/>
    </font>
    <font>
      <b/>
      <sz val="9"/>
      <color rgb="FF3D3D3D"/>
      <name val="Calibri"/>
      <family val="2"/>
      <scheme val="minor"/>
    </font>
    <font>
      <sz val="9"/>
      <name val="Calibri"/>
      <family val="2"/>
      <scheme val="minor"/>
    </font>
    <font>
      <sz val="9"/>
      <color rgb="FF3D3D3D"/>
      <name val="Calibri"/>
      <family val="2"/>
      <scheme val="minor"/>
    </font>
    <font>
      <sz val="9"/>
      <color theme="1"/>
      <name val="Calibri"/>
      <family val="2"/>
      <scheme val="minor"/>
    </font>
    <font>
      <i/>
      <sz val="9"/>
      <color rgb="FF3D3D3D"/>
      <name val="Calibri"/>
      <family val="2"/>
      <scheme val="minor"/>
    </font>
    <font>
      <sz val="11"/>
      <color rgb="FF000000"/>
      <name val="Times New Roman"/>
      <family val="1"/>
    </font>
    <font>
      <sz val="11"/>
      <name val="Times New Roman"/>
      <family val="1"/>
    </font>
    <font>
      <sz val="12"/>
      <color rgb="FF000000"/>
      <name val="Times"/>
      <family val="1"/>
    </font>
    <font>
      <b/>
      <sz val="11"/>
      <color rgb="FFFFFFFF"/>
      <name val="Times New Roman"/>
      <family val="1"/>
    </font>
    <font>
      <b/>
      <sz val="14"/>
      <color rgb="FF000000"/>
      <name val="Calibri"/>
      <family val="2"/>
    </font>
  </fonts>
  <fills count="18">
    <fill>
      <patternFill patternType="none"/>
    </fill>
    <fill>
      <patternFill patternType="gray125"/>
    </fill>
    <fill>
      <patternFill patternType="solid">
        <fgColor theme="4"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A36666"/>
        <bgColor indexed="64"/>
      </patternFill>
    </fill>
    <fill>
      <patternFill patternType="solid">
        <fgColor rgb="FFFBEDD1"/>
        <bgColor indexed="64"/>
      </patternFill>
    </fill>
    <fill>
      <patternFill patternType="solid">
        <fgColor theme="6" tint="-0.249977111117893"/>
        <bgColor indexed="64"/>
      </patternFill>
    </fill>
    <fill>
      <patternFill patternType="solid">
        <fgColor theme="8"/>
        <bgColor indexed="64"/>
      </patternFill>
    </fill>
    <fill>
      <patternFill patternType="solid">
        <fgColor theme="6"/>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rgb="FFFFFF00"/>
      </patternFill>
    </fill>
    <fill>
      <patternFill patternType="solid">
        <fgColor theme="0"/>
        <bgColor rgb="FFFFFFFF"/>
      </patternFill>
    </fill>
    <fill>
      <patternFill patternType="solid">
        <fgColor rgb="FF222B35"/>
        <bgColor rgb="FF222B35"/>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top/>
      <bottom style="thin">
        <color indexed="64"/>
      </bottom>
      <diagonal/>
    </border>
    <border>
      <left style="medium">
        <color rgb="FFFFFFFF"/>
      </left>
      <right/>
      <top/>
      <bottom style="thin">
        <color indexed="64"/>
      </bottom>
      <diagonal/>
    </border>
    <border>
      <left/>
      <right/>
      <top/>
      <bottom style="medium">
        <color indexed="64"/>
      </bottom>
      <diagonal/>
    </border>
    <border>
      <left style="thin">
        <color rgb="FF000000"/>
      </left>
      <right/>
      <top style="thin">
        <color rgb="FF000000"/>
      </top>
      <bottom/>
      <diagonal/>
    </border>
    <border>
      <left/>
      <right/>
      <top style="thin">
        <color rgb="FF000000"/>
      </top>
      <bottom/>
      <diagonal/>
    </border>
  </borders>
  <cellStyleXfs count="4">
    <xf numFmtId="0" fontId="0" fillId="0" borderId="0"/>
    <xf numFmtId="0" fontId="1" fillId="0" borderId="0"/>
    <xf numFmtId="0" fontId="3" fillId="0" borderId="0"/>
    <xf numFmtId="0" fontId="15" fillId="0" borderId="0"/>
  </cellStyleXfs>
  <cellXfs count="214">
    <xf numFmtId="0" fontId="0" fillId="0" borderId="0" xfId="0"/>
    <xf numFmtId="0" fontId="2" fillId="0" borderId="0" xfId="0" applyFont="1"/>
    <xf numFmtId="0" fontId="2" fillId="0" borderId="0" xfId="0" applyFont="1" applyAlignment="1">
      <alignment vertical="center"/>
    </xf>
    <xf numFmtId="0" fontId="4" fillId="2" borderId="2"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5" fillId="4" borderId="3" xfId="0" applyFont="1" applyFill="1" applyBorder="1" applyAlignment="1">
      <alignment horizontal="left" vertical="center"/>
    </xf>
    <xf numFmtId="0" fontId="5" fillId="4" borderId="3"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21" xfId="0" applyFont="1" applyFill="1" applyBorder="1" applyAlignment="1">
      <alignment horizontal="center" vertical="center"/>
    </xf>
    <xf numFmtId="0" fontId="5" fillId="4" borderId="1" xfId="0" applyFont="1" applyFill="1" applyBorder="1" applyAlignment="1">
      <alignment horizontal="left" vertical="center"/>
    </xf>
    <xf numFmtId="0" fontId="5" fillId="4" borderId="1"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7" xfId="0" applyFont="1" applyFill="1" applyBorder="1" applyAlignment="1">
      <alignment horizontal="left" vertical="center"/>
    </xf>
    <xf numFmtId="0" fontId="5" fillId="4" borderId="7"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9" xfId="0" applyFont="1" applyFill="1" applyBorder="1" applyAlignment="1">
      <alignment horizontal="left" vertical="center"/>
    </xf>
    <xf numFmtId="0" fontId="5" fillId="4" borderId="9"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23"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25" xfId="0" applyFont="1" applyFill="1" applyBorder="1" applyAlignment="1">
      <alignment horizontal="center" vertical="center"/>
    </xf>
    <xf numFmtId="0" fontId="5" fillId="5" borderId="1" xfId="0" applyFont="1" applyFill="1" applyBorder="1" applyAlignment="1">
      <alignment horizontal="left" vertical="center"/>
    </xf>
    <xf numFmtId="0" fontId="5" fillId="5" borderId="1" xfId="0" applyFont="1" applyFill="1" applyBorder="1"/>
    <xf numFmtId="0" fontId="5" fillId="5" borderId="1" xfId="0" applyFont="1" applyFill="1" applyBorder="1" applyAlignment="1">
      <alignment horizontal="center"/>
    </xf>
    <xf numFmtId="0" fontId="6" fillId="5" borderId="1" xfId="1" applyFont="1" applyFill="1" applyBorder="1" applyAlignment="1">
      <alignment horizontal="left" vertical="center" wrapText="1"/>
    </xf>
    <xf numFmtId="0" fontId="6" fillId="5" borderId="1" xfId="1" applyFont="1" applyFill="1" applyBorder="1" applyAlignment="1">
      <alignment horizontal="center" vertical="center" wrapText="1"/>
    </xf>
    <xf numFmtId="0" fontId="6" fillId="5" borderId="9" xfId="1" applyFont="1" applyFill="1" applyBorder="1" applyAlignment="1">
      <alignment horizontal="left" vertical="center" wrapText="1"/>
    </xf>
    <xf numFmtId="0" fontId="5" fillId="3" borderId="1"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 xfId="0" applyFont="1" applyFill="1" applyBorder="1" applyAlignment="1">
      <alignment horizontal="left" vertical="center"/>
    </xf>
    <xf numFmtId="0" fontId="5" fillId="3" borderId="25"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6" fillId="3" borderId="1" xfId="0" applyFont="1" applyFill="1" applyBorder="1" applyAlignment="1">
      <alignment vertical="center" wrapText="1"/>
    </xf>
    <xf numFmtId="0" fontId="6" fillId="3" borderId="1" xfId="0" applyFont="1" applyFill="1" applyBorder="1" applyAlignment="1">
      <alignment horizontal="left" vertical="center" wrapText="1"/>
    </xf>
    <xf numFmtId="0" fontId="6" fillId="3" borderId="1" xfId="0" applyFont="1" applyFill="1" applyBorder="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xf numFmtId="0" fontId="5" fillId="5" borderId="26" xfId="0" applyFont="1" applyFill="1" applyBorder="1" applyAlignment="1">
      <alignment horizontal="center" vertical="center"/>
    </xf>
    <xf numFmtId="0" fontId="5" fillId="3" borderId="7" xfId="0" applyFont="1" applyFill="1" applyBorder="1" applyAlignment="1">
      <alignment horizontal="center" vertical="center"/>
    </xf>
    <xf numFmtId="0" fontId="7"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7" fillId="5" borderId="1" xfId="1" applyFont="1" applyFill="1" applyBorder="1" applyAlignment="1">
      <alignment horizontal="center" vertical="center"/>
    </xf>
    <xf numFmtId="0" fontId="6" fillId="3" borderId="1" xfId="2" applyFont="1" applyFill="1" applyBorder="1" applyAlignment="1">
      <alignment vertical="center" wrapText="1"/>
    </xf>
    <xf numFmtId="0" fontId="5" fillId="5" borderId="1"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3"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6" fillId="5" borderId="10" xfId="1" applyFont="1" applyFill="1" applyBorder="1" applyAlignment="1">
      <alignment horizontal="left" vertical="center" wrapText="1"/>
    </xf>
    <xf numFmtId="0" fontId="5" fillId="5" borderId="10" xfId="0" applyFont="1" applyFill="1" applyBorder="1" applyAlignment="1">
      <alignment horizontal="center" vertical="center"/>
    </xf>
    <xf numFmtId="0" fontId="7" fillId="5" borderId="10" xfId="1" applyFont="1" applyFill="1" applyBorder="1" applyAlignment="1">
      <alignment horizontal="center" vertical="center"/>
    </xf>
    <xf numFmtId="0" fontId="5" fillId="5" borderId="28"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8" xfId="0" applyFont="1" applyFill="1" applyBorder="1" applyAlignment="1">
      <alignment horizontal="center" vertical="center"/>
    </xf>
    <xf numFmtId="0" fontId="5" fillId="5" borderId="10" xfId="0" applyFont="1" applyFill="1" applyBorder="1" applyAlignment="1">
      <alignment horizontal="left" vertical="center"/>
    </xf>
    <xf numFmtId="0" fontId="5" fillId="3" borderId="10" xfId="0" applyFont="1" applyFill="1" applyBorder="1" applyAlignment="1">
      <alignment horizontal="left" vertical="center"/>
    </xf>
    <xf numFmtId="0" fontId="5" fillId="3" borderId="10" xfId="0" applyFont="1" applyFill="1" applyBorder="1" applyAlignment="1">
      <alignment horizontal="center" vertical="center"/>
    </xf>
    <xf numFmtId="0" fontId="5" fillId="3" borderId="28" xfId="0" applyFont="1" applyFill="1" applyBorder="1" applyAlignment="1">
      <alignment horizontal="center" vertical="center"/>
    </xf>
    <xf numFmtId="0" fontId="6" fillId="5" borderId="9" xfId="1" applyFont="1" applyFill="1" applyBorder="1" applyAlignment="1">
      <alignment horizontal="center" vertical="center"/>
    </xf>
    <xf numFmtId="0" fontId="6" fillId="5" borderId="26" xfId="0" applyFont="1" applyFill="1" applyBorder="1" applyAlignment="1">
      <alignment horizontal="center" vertical="center"/>
    </xf>
    <xf numFmtId="0" fontId="5" fillId="5" borderId="3" xfId="0" applyFont="1" applyFill="1" applyBorder="1" applyAlignment="1">
      <alignment horizontal="left" vertical="center"/>
    </xf>
    <xf numFmtId="0" fontId="5" fillId="5" borderId="7" xfId="0" applyFont="1" applyFill="1" applyBorder="1" applyAlignment="1">
      <alignment horizontal="left" vertical="center"/>
    </xf>
    <xf numFmtId="0" fontId="5" fillId="5" borderId="7" xfId="0" applyFont="1" applyFill="1" applyBorder="1" applyAlignment="1">
      <alignment horizontal="center" vertical="center"/>
    </xf>
    <xf numFmtId="0" fontId="5" fillId="5" borderId="8" xfId="0" applyFont="1" applyFill="1" applyBorder="1" applyAlignment="1">
      <alignment horizontal="center" vertical="center"/>
    </xf>
    <xf numFmtId="0" fontId="6" fillId="5" borderId="7" xfId="1" applyFont="1" applyFill="1" applyBorder="1" applyAlignment="1">
      <alignment horizontal="left" vertical="center" wrapText="1"/>
    </xf>
    <xf numFmtId="0" fontId="6" fillId="5" borderId="7" xfId="1" applyFont="1" applyFill="1" applyBorder="1" applyAlignment="1">
      <alignment horizontal="center" vertical="center" wrapText="1"/>
    </xf>
    <xf numFmtId="0" fontId="5" fillId="3" borderId="9" xfId="0" applyFont="1" applyFill="1" applyBorder="1" applyAlignment="1">
      <alignment horizontal="left" vertical="center"/>
    </xf>
    <xf numFmtId="0" fontId="5" fillId="3" borderId="9" xfId="0" applyFont="1" applyFill="1" applyBorder="1" applyAlignment="1">
      <alignment horizontal="center" vertical="center"/>
    </xf>
    <xf numFmtId="0" fontId="5" fillId="3" borderId="26" xfId="0" applyFont="1" applyFill="1" applyBorder="1" applyAlignment="1">
      <alignment horizontal="center" vertical="center"/>
    </xf>
    <xf numFmtId="0" fontId="6" fillId="3" borderId="10" xfId="0" applyFont="1" applyFill="1" applyBorder="1" applyAlignment="1">
      <alignment vertical="center" wrapText="1"/>
    </xf>
    <xf numFmtId="0" fontId="7" fillId="3" borderId="10" xfId="0" applyFont="1" applyFill="1" applyBorder="1" applyAlignment="1">
      <alignment horizontal="center" vertical="center" wrapText="1"/>
    </xf>
    <xf numFmtId="0" fontId="6" fillId="3" borderId="3" xfId="0" applyFont="1" applyFill="1" applyBorder="1" applyAlignment="1">
      <alignment vertical="center"/>
    </xf>
    <xf numFmtId="0" fontId="6" fillId="3" borderId="7" xfId="0" applyFont="1" applyFill="1" applyBorder="1" applyAlignment="1">
      <alignment vertical="center" wrapText="1"/>
    </xf>
    <xf numFmtId="0" fontId="6" fillId="3" borderId="7" xfId="0" applyFont="1" applyFill="1" applyBorder="1" applyAlignment="1">
      <alignment horizontal="left" vertical="center" wrapText="1"/>
    </xf>
    <xf numFmtId="0" fontId="6" fillId="3" borderId="3" xfId="0" applyFont="1" applyFill="1" applyBorder="1" applyAlignment="1">
      <alignment vertical="center" wrapText="1"/>
    </xf>
    <xf numFmtId="0" fontId="6" fillId="3" borderId="3" xfId="0" applyFont="1" applyFill="1" applyBorder="1" applyAlignment="1">
      <alignment horizontal="left" vertical="center" wrapText="1"/>
    </xf>
    <xf numFmtId="0" fontId="11" fillId="7" borderId="31" xfId="0" applyFont="1" applyFill="1" applyBorder="1" applyAlignment="1">
      <alignment horizontal="center" vertical="center"/>
    </xf>
    <xf numFmtId="0" fontId="11" fillId="7" borderId="33" xfId="0" applyFont="1" applyFill="1" applyBorder="1" applyAlignment="1">
      <alignment horizontal="center" vertical="center"/>
    </xf>
    <xf numFmtId="0" fontId="3" fillId="0" borderId="0" xfId="0" applyFont="1"/>
    <xf numFmtId="0" fontId="14" fillId="0" borderId="0" xfId="0" applyFont="1"/>
    <xf numFmtId="0" fontId="3" fillId="0" borderId="0" xfId="0" applyFont="1" applyAlignment="1">
      <alignment vertical="center"/>
    </xf>
    <xf numFmtId="0" fontId="15" fillId="0" borderId="1" xfId="0" applyFont="1" applyBorder="1" applyAlignment="1">
      <alignment vertical="center"/>
    </xf>
    <xf numFmtId="0" fontId="15" fillId="0" borderId="1" xfId="0" applyFont="1" applyBorder="1" applyAlignment="1">
      <alignment vertical="center" wrapText="1"/>
    </xf>
    <xf numFmtId="1" fontId="15" fillId="0" borderId="1" xfId="0" applyNumberFormat="1" applyFont="1" applyBorder="1" applyAlignment="1">
      <alignment vertical="center"/>
    </xf>
    <xf numFmtId="0" fontId="14" fillId="0" borderId="1" xfId="0" applyFont="1" applyBorder="1" applyAlignment="1">
      <alignment vertical="center" wrapText="1"/>
    </xf>
    <xf numFmtId="0" fontId="0" fillId="0" borderId="1" xfId="0" applyBorder="1" applyAlignment="1">
      <alignment vertical="center" wrapText="1"/>
    </xf>
    <xf numFmtId="0" fontId="3" fillId="0" borderId="1" xfId="0" applyFont="1" applyBorder="1" applyAlignment="1">
      <alignment vertical="center"/>
    </xf>
    <xf numFmtId="49" fontId="15" fillId="0" borderId="1" xfId="0" applyNumberFormat="1" applyFont="1" applyBorder="1" applyAlignment="1">
      <alignment horizontal="right" vertical="center"/>
    </xf>
    <xf numFmtId="0" fontId="3" fillId="0" borderId="1" xfId="0" applyFont="1" applyBorder="1" applyAlignment="1">
      <alignment vertical="center" wrapText="1"/>
    </xf>
    <xf numFmtId="0" fontId="3" fillId="0" borderId="0" xfId="0" applyFont="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17" fillId="0" borderId="0" xfId="0" applyFont="1" applyAlignment="1">
      <alignment vertical="center"/>
    </xf>
    <xf numFmtId="0" fontId="18" fillId="0" borderId="0" xfId="0" applyFont="1"/>
    <xf numFmtId="0" fontId="19" fillId="0" borderId="0" xfId="0" applyFont="1" applyAlignment="1">
      <alignment horizontal="center"/>
    </xf>
    <xf numFmtId="17" fontId="0" fillId="0" borderId="0" xfId="0" applyNumberFormat="1"/>
    <xf numFmtId="0" fontId="20" fillId="0" borderId="0" xfId="0" applyFont="1"/>
    <xf numFmtId="0" fontId="21" fillId="0" borderId="0" xfId="0" applyFont="1"/>
    <xf numFmtId="0" fontId="15" fillId="2" borderId="1" xfId="0" applyFont="1" applyFill="1" applyBorder="1" applyAlignment="1">
      <alignment vertical="center"/>
    </xf>
    <xf numFmtId="0" fontId="15" fillId="14" borderId="1" xfId="0" applyFont="1" applyFill="1" applyBorder="1" applyAlignment="1">
      <alignment vertical="center"/>
    </xf>
    <xf numFmtId="0" fontId="0" fillId="0" borderId="0" xfId="0" applyFont="1"/>
    <xf numFmtId="0" fontId="23" fillId="9" borderId="1" xfId="0" applyFont="1" applyFill="1" applyBorder="1" applyAlignment="1">
      <alignment vertical="top" wrapText="1"/>
    </xf>
    <xf numFmtId="0" fontId="24" fillId="10" borderId="1" xfId="0" applyFont="1" applyFill="1" applyBorder="1" applyAlignment="1">
      <alignment vertical="top" wrapText="1"/>
    </xf>
    <xf numFmtId="0" fontId="23" fillId="10" borderId="1" xfId="0" applyFont="1" applyFill="1" applyBorder="1" applyAlignment="1">
      <alignment vertical="top" wrapText="1"/>
    </xf>
    <xf numFmtId="0" fontId="25" fillId="10" borderId="1" xfId="0" applyFont="1" applyFill="1" applyBorder="1" applyAlignment="1">
      <alignment vertical="top" wrapText="1"/>
    </xf>
    <xf numFmtId="0" fontId="23" fillId="11" borderId="1" xfId="0" applyFont="1" applyFill="1" applyBorder="1" applyAlignment="1">
      <alignment vertical="top" wrapText="1"/>
    </xf>
    <xf numFmtId="0" fontId="23" fillId="0" borderId="1" xfId="0" applyFont="1" applyBorder="1" applyAlignment="1">
      <alignment vertical="top" wrapText="1"/>
    </xf>
    <xf numFmtId="0" fontId="23" fillId="0" borderId="18" xfId="0" applyFont="1" applyBorder="1" applyAlignment="1">
      <alignment horizontal="center" vertical="top" wrapText="1"/>
    </xf>
    <xf numFmtId="0" fontId="23" fillId="0" borderId="0" xfId="0" applyFont="1" applyAlignment="1">
      <alignment vertical="top" wrapText="1"/>
    </xf>
    <xf numFmtId="0" fontId="23" fillId="12" borderId="1" xfId="0" applyFont="1" applyFill="1" applyBorder="1" applyAlignment="1">
      <alignment vertical="top" wrapText="1"/>
    </xf>
    <xf numFmtId="0" fontId="25" fillId="12" borderId="1" xfId="0" applyFont="1" applyFill="1" applyBorder="1" applyAlignment="1">
      <alignment vertical="top" wrapText="1"/>
    </xf>
    <xf numFmtId="0" fontId="24" fillId="12" borderId="1" xfId="0" applyFont="1" applyFill="1" applyBorder="1" applyAlignment="1">
      <alignment vertical="top" wrapText="1"/>
    </xf>
    <xf numFmtId="0" fontId="25" fillId="11" borderId="1" xfId="0" applyFont="1" applyFill="1" applyBorder="1" applyAlignment="1">
      <alignment vertical="top" wrapText="1"/>
    </xf>
    <xf numFmtId="0" fontId="26" fillId="12" borderId="1" xfId="0" applyFont="1" applyFill="1" applyBorder="1"/>
    <xf numFmtId="0" fontId="23" fillId="0" borderId="36" xfId="0" applyFont="1" applyBorder="1" applyAlignment="1">
      <alignment vertical="top" wrapText="1"/>
    </xf>
    <xf numFmtId="0" fontId="27" fillId="12" borderId="1" xfId="0" applyFont="1" applyFill="1" applyBorder="1" applyAlignment="1">
      <alignment vertical="top" wrapText="1"/>
    </xf>
    <xf numFmtId="0" fontId="24" fillId="11" borderId="1" xfId="0" applyFont="1" applyFill="1" applyBorder="1" applyAlignment="1">
      <alignment vertical="top" wrapText="1"/>
    </xf>
    <xf numFmtId="0" fontId="15" fillId="0" borderId="0" xfId="3" applyAlignment="1">
      <alignment horizontal="left" vertical="top"/>
    </xf>
    <xf numFmtId="0" fontId="15" fillId="0" borderId="0" xfId="3" applyAlignment="1">
      <alignment horizontal="left" vertical="top" wrapText="1"/>
    </xf>
    <xf numFmtId="0" fontId="15" fillId="0" borderId="0" xfId="3" applyAlignment="1">
      <alignment horizontal="center" vertical="top" wrapText="1"/>
    </xf>
    <xf numFmtId="0" fontId="30" fillId="0" borderId="0" xfId="3" applyFont="1" applyAlignment="1">
      <alignment horizontal="left" vertical="top"/>
    </xf>
    <xf numFmtId="0" fontId="31" fillId="17" borderId="1" xfId="3" applyFont="1" applyFill="1" applyBorder="1" applyAlignment="1">
      <alignment horizontal="center" vertical="center" wrapText="1"/>
    </xf>
    <xf numFmtId="0" fontId="28" fillId="16" borderId="1" xfId="3" applyFont="1" applyFill="1" applyBorder="1" applyAlignment="1">
      <alignment horizontal="center" vertical="center" wrapText="1"/>
    </xf>
    <xf numFmtId="0" fontId="28" fillId="13" borderId="1" xfId="3" applyFont="1" applyFill="1" applyBorder="1" applyAlignment="1">
      <alignment horizontal="center" vertical="center" wrapText="1"/>
    </xf>
    <xf numFmtId="0" fontId="28" fillId="0" borderId="1" xfId="3" applyFont="1" applyBorder="1" applyAlignment="1">
      <alignment horizontal="center" vertical="center" wrapText="1"/>
    </xf>
    <xf numFmtId="0" fontId="29" fillId="13" borderId="1" xfId="3" applyFont="1" applyFill="1" applyBorder="1" applyAlignment="1">
      <alignment horizontal="center" vertical="center"/>
    </xf>
    <xf numFmtId="0" fontId="28" fillId="16" borderId="1" xfId="3" applyFont="1" applyFill="1" applyBorder="1" applyAlignment="1">
      <alignment horizontal="left" vertical="center" wrapText="1"/>
    </xf>
    <xf numFmtId="0" fontId="28" fillId="13" borderId="1" xfId="3" applyFont="1" applyFill="1" applyBorder="1" applyAlignment="1">
      <alignment horizontal="left" vertical="center" wrapText="1"/>
    </xf>
    <xf numFmtId="0" fontId="28" fillId="0" borderId="1" xfId="3" applyFont="1" applyBorder="1" applyAlignment="1">
      <alignment horizontal="left" vertical="center" wrapText="1"/>
    </xf>
    <xf numFmtId="0" fontId="29" fillId="13" borderId="1" xfId="3" applyFont="1" applyFill="1" applyBorder="1" applyAlignment="1">
      <alignment horizontal="left" vertical="center" wrapText="1"/>
    </xf>
    <xf numFmtId="0" fontId="2" fillId="6" borderId="29" xfId="0" applyFont="1" applyFill="1" applyBorder="1" applyAlignment="1">
      <alignment horizontal="center" vertical="center" wrapText="1"/>
    </xf>
    <xf numFmtId="0" fontId="2" fillId="6" borderId="30" xfId="0" applyFont="1" applyFill="1" applyBorder="1" applyAlignment="1">
      <alignment horizontal="center" vertical="center" wrapText="1"/>
    </xf>
    <xf numFmtId="0" fontId="2" fillId="6" borderId="3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3" xfId="0" applyFont="1" applyFill="1" applyBorder="1" applyAlignment="1">
      <alignment horizontal="center" vertical="center"/>
    </xf>
    <xf numFmtId="0" fontId="5" fillId="4"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4" borderId="16"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7"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9"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6" xfId="0" applyFont="1" applyFill="1" applyBorder="1" applyAlignment="1">
      <alignment horizontal="center" vertical="center"/>
    </xf>
    <xf numFmtId="0" fontId="5" fillId="5" borderId="27"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4" borderId="24" xfId="0" applyFont="1" applyFill="1" applyBorder="1" applyAlignment="1">
      <alignment horizontal="center" vertical="center"/>
    </xf>
    <xf numFmtId="0" fontId="5" fillId="5" borderId="3"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29" xfId="0" applyFont="1" applyBorder="1" applyAlignment="1">
      <alignment horizontal="center" vertical="center"/>
    </xf>
    <xf numFmtId="0" fontId="5" fillId="3" borderId="7" xfId="0" applyFont="1" applyFill="1" applyBorder="1" applyAlignment="1">
      <alignment horizontal="center" vertical="center"/>
    </xf>
    <xf numFmtId="0" fontId="5" fillId="0" borderId="43"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4" fillId="7" borderId="34" xfId="0" applyFont="1" applyFill="1" applyBorder="1" applyAlignment="1">
      <alignment horizontal="center" vertical="center"/>
    </xf>
    <xf numFmtId="0" fontId="4" fillId="7" borderId="35" xfId="0" applyFont="1" applyFill="1" applyBorder="1" applyAlignment="1">
      <alignment horizontal="center" vertical="center"/>
    </xf>
    <xf numFmtId="0" fontId="4" fillId="7" borderId="32" xfId="0" applyFont="1" applyFill="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23" fillId="0" borderId="36" xfId="0" applyFont="1" applyBorder="1" applyAlignment="1">
      <alignment horizontal="center" vertical="top" wrapText="1"/>
    </xf>
    <xf numFmtId="0" fontId="22" fillId="8" borderId="42" xfId="0" applyFont="1" applyFill="1" applyBorder="1" applyAlignment="1">
      <alignment horizontal="center" wrapText="1"/>
    </xf>
    <xf numFmtId="0" fontId="22" fillId="8" borderId="41" xfId="0" applyFont="1" applyFill="1" applyBorder="1" applyAlignment="1">
      <alignment horizontal="center" wrapText="1"/>
    </xf>
    <xf numFmtId="0" fontId="23" fillId="9" borderId="1" xfId="0" applyFont="1" applyFill="1" applyBorder="1" applyAlignment="1">
      <alignment vertical="top" wrapText="1"/>
    </xf>
    <xf numFmtId="0" fontId="23" fillId="9" borderId="20" xfId="0" applyFont="1" applyFill="1" applyBorder="1" applyAlignment="1">
      <alignment horizontal="center" vertical="center" wrapText="1"/>
    </xf>
    <xf numFmtId="0" fontId="23" fillId="9" borderId="36" xfId="0" applyFont="1" applyFill="1" applyBorder="1" applyAlignment="1">
      <alignment horizontal="center" vertical="center" wrapText="1"/>
    </xf>
    <xf numFmtId="0" fontId="23" fillId="9" borderId="37" xfId="0" applyFont="1" applyFill="1" applyBorder="1" applyAlignment="1">
      <alignment horizontal="center" vertical="center" wrapText="1"/>
    </xf>
    <xf numFmtId="0" fontId="23" fillId="9" borderId="38" xfId="0" applyFont="1" applyFill="1" applyBorder="1" applyAlignment="1">
      <alignment horizontal="center" vertical="center" wrapText="1"/>
    </xf>
    <xf numFmtId="0" fontId="23" fillId="9" borderId="0" xfId="0" applyFont="1" applyFill="1" applyAlignment="1">
      <alignment horizontal="center" vertical="center" wrapText="1"/>
    </xf>
    <xf numFmtId="0" fontId="23" fillId="9" borderId="39" xfId="0" applyFont="1" applyFill="1" applyBorder="1" applyAlignment="1">
      <alignment horizontal="center" vertical="center" wrapText="1"/>
    </xf>
    <xf numFmtId="0" fontId="13" fillId="0" borderId="0" xfId="0" applyFont="1" applyAlignment="1">
      <alignment horizontal="center" vertical="center"/>
    </xf>
    <xf numFmtId="0" fontId="12" fillId="0" borderId="0" xfId="0" applyFont="1" applyAlignment="1">
      <alignment horizontal="center" vertical="center"/>
    </xf>
    <xf numFmtId="0" fontId="8" fillId="0" borderId="0" xfId="0" applyFont="1" applyAlignment="1">
      <alignment horizontal="left"/>
    </xf>
    <xf numFmtId="0" fontId="22" fillId="8" borderId="40" xfId="0" applyFont="1" applyFill="1" applyBorder="1" applyAlignment="1">
      <alignment horizontal="center" wrapText="1"/>
    </xf>
    <xf numFmtId="0" fontId="32" fillId="15" borderId="1" xfId="3" applyFont="1" applyFill="1" applyBorder="1" applyAlignment="1">
      <alignment horizontal="center" vertical="center" wrapText="1"/>
    </xf>
    <xf numFmtId="0" fontId="15" fillId="0" borderId="44" xfId="3" applyBorder="1" applyAlignment="1">
      <alignment horizontal="center" vertical="top" wrapText="1"/>
    </xf>
    <xf numFmtId="0" fontId="15" fillId="0" borderId="45" xfId="3" applyBorder="1" applyAlignment="1">
      <alignment horizontal="center" vertical="top" wrapText="1"/>
    </xf>
    <xf numFmtId="0" fontId="32" fillId="0" borderId="1" xfId="3" applyFont="1" applyFill="1" applyBorder="1" applyAlignment="1">
      <alignment horizontal="center" vertical="center" wrapText="1"/>
    </xf>
  </cellXfs>
  <cellStyles count="4">
    <cellStyle name="Normal" xfId="0" builtinId="0"/>
    <cellStyle name="Normal 2" xfId="1" xr:uid="{AC882C09-A815-451A-9296-C3AEF6B00C8F}"/>
    <cellStyle name="Normal 3" xfId="3" xr:uid="{BDBA7390-7B1B-4C42-95B2-39C3A2CE4115}"/>
    <cellStyle name="Normal 4" xfId="2" xr:uid="{2E885015-ECD1-4F51-B3B7-0222FD81A3AD}"/>
  </cellStyles>
  <dxfs count="0"/>
  <tableStyles count="0" defaultTableStyle="TableStyleMedium2" defaultPivotStyle="PivotStyleLight16"/>
  <colors>
    <mruColors>
      <color rgb="FFFF9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6</xdr:col>
      <xdr:colOff>100292</xdr:colOff>
      <xdr:row>0</xdr:row>
      <xdr:rowOff>46089</xdr:rowOff>
    </xdr:from>
    <xdr:ext cx="1545481" cy="415432"/>
    <xdr:pic>
      <xdr:nvPicPr>
        <xdr:cNvPr id="2" name="Image 1" descr="LOGO EAR2.jpg">
          <a:extLst>
            <a:ext uri="{FF2B5EF4-FFF2-40B4-BE49-F238E27FC236}">
              <a16:creationId xmlns:a16="http://schemas.microsoft.com/office/drawing/2014/main" id="{F67C12EB-1290-4635-9EA8-5CFFB86DFD4A}"/>
            </a:ext>
          </a:extLst>
        </xdr:cNvPr>
        <xdr:cNvPicPr>
          <a:picLocks noChangeAspect="1"/>
        </xdr:cNvPicPr>
      </xdr:nvPicPr>
      <xdr:blipFill>
        <a:blip xmlns:r="http://schemas.openxmlformats.org/officeDocument/2006/relationships" r:embed="rId1" cstate="print"/>
        <a:stretch>
          <a:fillRect/>
        </a:stretch>
      </xdr:blipFill>
      <xdr:spPr>
        <a:xfrm>
          <a:off x="6404467" y="46089"/>
          <a:ext cx="1545481" cy="415432"/>
        </a:xfrm>
        <a:prstGeom prst="rect">
          <a:avLst/>
        </a:prstGeom>
      </xdr:spPr>
    </xdr:pic>
    <xdr:clientData/>
  </xdr:oneCellAnchor>
  <xdr:oneCellAnchor>
    <xdr:from>
      <xdr:col>5</xdr:col>
      <xdr:colOff>605148</xdr:colOff>
      <xdr:row>0</xdr:row>
      <xdr:rowOff>40980</xdr:rowOff>
    </xdr:from>
    <xdr:ext cx="1749184" cy="439338"/>
    <xdr:pic>
      <xdr:nvPicPr>
        <xdr:cNvPr id="3" name="Image 3" descr="logo uir.jpg">
          <a:extLst>
            <a:ext uri="{FF2B5EF4-FFF2-40B4-BE49-F238E27FC236}">
              <a16:creationId xmlns:a16="http://schemas.microsoft.com/office/drawing/2014/main" id="{12DD0755-60B5-43BD-908F-BB5CF9C467EA}"/>
            </a:ext>
          </a:extLst>
        </xdr:cNvPr>
        <xdr:cNvPicPr>
          <a:picLocks noChangeAspect="1"/>
        </xdr:cNvPicPr>
      </xdr:nvPicPr>
      <xdr:blipFill>
        <a:blip xmlns:r="http://schemas.openxmlformats.org/officeDocument/2006/relationships" r:embed="rId2"/>
        <a:srcRect/>
        <a:stretch>
          <a:fillRect/>
        </a:stretch>
      </xdr:blipFill>
      <xdr:spPr bwMode="auto">
        <a:xfrm>
          <a:off x="4346411" y="40980"/>
          <a:ext cx="1749184" cy="43933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oukaina%20HAMZAOUI\Desktop\suivi%20RBS%202016\AP%20RBS%202016-2017%20Masters%2021%20Juillet%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BPM 1A"/>
      <sheetName val="IBPM 1A Synthèse"/>
      <sheetName val="IBPM 2A"/>
      <sheetName val="IBPM 2A Synthèse"/>
      <sheetName val="IBPM 3A"/>
      <sheetName val="IBPM 3A Synthèse"/>
      <sheetName val="PGE 1A"/>
      <sheetName val="PGE 1A Synthèse"/>
      <sheetName val="PGE 2A"/>
      <sheetName val="PGE 2A Synthèse"/>
      <sheetName val="PGE 3A"/>
      <sheetName val="PGE 3A Synthèse"/>
      <sheetName val="FEA 1A"/>
      <sheetName val="Synthèse FEA 1A"/>
      <sheetName val="FEA 2A"/>
      <sheetName val="Synthèse FEA 2A"/>
      <sheetName val="SCM1A"/>
      <sheetName val="Synthèse SCM 1A"/>
      <sheetName val="SCM 2A"/>
      <sheetName val="Synthèse SCM 2A"/>
      <sheetName val="IHRM 1A"/>
      <sheetName val="Synthèse RH 1A"/>
      <sheetName val="IHRM 2A"/>
      <sheetName val="Synthèse RH 2A"/>
      <sheetName val="CIT 1A"/>
      <sheetName val="Synthèse CIT 1A"/>
      <sheetName val="CIT 2A"/>
      <sheetName val="Synthèse CIT 2A"/>
      <sheetName val="MKG 1A"/>
      <sheetName val="Synthèse MKG 1A"/>
      <sheetName val="MKG 2A"/>
      <sheetName val="Synthèse MKG 2A"/>
      <sheetName val="MTH 1A"/>
      <sheetName val="Synthèse MTH 1A"/>
      <sheetName val="MTH 2A"/>
      <sheetName val="Synthèse MTH 2A"/>
      <sheetName val="MBA 1A"/>
      <sheetName val="Synthèse MBA 1A"/>
      <sheetName val="MBA 2A"/>
      <sheetName val="Synthèse MBA 2A"/>
      <sheetName val="Autres pôles"/>
      <sheetName val="Synthèse autres pôles"/>
      <sheetName val="Synthèse annuelle"/>
      <sheetName val="Paramétres"/>
      <sheetName val="Agress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1">
          <cell r="C1" t="str">
            <v>Nom professeur</v>
          </cell>
        </row>
        <row r="2">
          <cell r="C2" t="str">
            <v>?</v>
          </cell>
        </row>
        <row r="3">
          <cell r="C3" t="str">
            <v>Aaron ASHBY-10630 (Permanent)</v>
          </cell>
        </row>
        <row r="4">
          <cell r="C4" t="str">
            <v>Abdelalh EL KHAYATI-10566 (Vacataire)</v>
          </cell>
        </row>
        <row r="5">
          <cell r="C5" t="str">
            <v>Abdelaziz ENASRI-10613 (Vacataire)</v>
          </cell>
        </row>
        <row r="6">
          <cell r="C6" t="str">
            <v>Abdelilah AFIFI</v>
          </cell>
        </row>
        <row r="7">
          <cell r="C7" t="str">
            <v>Abdelkrim AJAJI-10296 (Vacataire)</v>
          </cell>
        </row>
        <row r="8">
          <cell r="C8" t="str">
            <v>Abdellah BENZEKRI-10130 (Vacataire)</v>
          </cell>
        </row>
        <row r="9">
          <cell r="C9" t="str">
            <v>Abdellah HOUSSAINI</v>
          </cell>
        </row>
        <row r="10">
          <cell r="C10" t="str">
            <v>Abdellatif EL GHAZI-10247 (Permanent)</v>
          </cell>
        </row>
        <row r="11">
          <cell r="C11" t="str">
            <v>Abdelmoumen BERJAOUI-10608 (Vacataire)</v>
          </cell>
        </row>
        <row r="12">
          <cell r="C12" t="str">
            <v>Abderrahim LAKHOUIT-10680 (Vacataire)</v>
          </cell>
        </row>
        <row r="13">
          <cell r="C13" t="str">
            <v>Abderrahim OULIDI-10004 (Permanent)</v>
          </cell>
        </row>
        <row r="14">
          <cell r="C14" t="str">
            <v>Abderrahim TADA-10294 (Vacataire)</v>
          </cell>
        </row>
        <row r="15">
          <cell r="C15" t="str">
            <v>Abderrahmane AFIFI-10532 (Vacataire)</v>
          </cell>
        </row>
        <row r="16">
          <cell r="C16" t="str">
            <v>Abdessamad ISSAMI-10544 (Vacataire)</v>
          </cell>
        </row>
        <row r="17">
          <cell r="C17" t="str">
            <v>Abdessamad KAHIR-A créer (Vacataire)</v>
          </cell>
        </row>
        <row r="18">
          <cell r="C18" t="str">
            <v>Achraf ZERHOUNI</v>
          </cell>
        </row>
        <row r="19">
          <cell r="C19" t="str">
            <v>Adel EL AROUSI</v>
          </cell>
        </row>
        <row r="20">
          <cell r="C20" t="str">
            <v>Adil LEKRAFI-10339 (Vacataire)</v>
          </cell>
        </row>
        <row r="21">
          <cell r="C21" t="str">
            <v>Afif CHANDOUL (R)</v>
          </cell>
        </row>
        <row r="22">
          <cell r="C22" t="str">
            <v>Ahmed ATIL-10007 (Partenaire Vacataire)</v>
          </cell>
        </row>
        <row r="23">
          <cell r="C23" t="str">
            <v>Ahmed BOUNOUD-10869 (Vacataire)</v>
          </cell>
        </row>
        <row r="24">
          <cell r="C24" t="str">
            <v>Ahmed ENNASRI-10192 (Permanent)</v>
          </cell>
        </row>
        <row r="25">
          <cell r="C25" t="str">
            <v>Aida CHERKAOUI-10635 (Vacataire)</v>
          </cell>
        </row>
        <row r="26">
          <cell r="C26" t="str">
            <v>Alaaeddine SALIH-10910 (Vacataire)</v>
          </cell>
        </row>
        <row r="27">
          <cell r="C27" t="str">
            <v>Ali ALAMI IDRISSI-10297 (Vacataire)</v>
          </cell>
        </row>
        <row r="28">
          <cell r="C28" t="str">
            <v>Amal MAANINOU-10407 (Vacataire)</v>
          </cell>
        </row>
        <row r="29">
          <cell r="C29" t="str">
            <v>Amale JAMALI-10558 (Vacataire)</v>
          </cell>
        </row>
        <row r="30">
          <cell r="C30" t="str">
            <v>Amina DCHIECHE-10607 (Vacataire)</v>
          </cell>
        </row>
        <row r="31">
          <cell r="C31" t="str">
            <v>Amine AMZIL-10591 (Vacataire)</v>
          </cell>
        </row>
        <row r="32">
          <cell r="C32" t="str">
            <v>Amine BALAMBO-10292 (Vacataire)</v>
          </cell>
        </row>
        <row r="33">
          <cell r="C33" t="str">
            <v>Analia Claudia IGLESIAS-10827 (Vacataire)</v>
          </cell>
        </row>
        <row r="34">
          <cell r="C34" t="str">
            <v>Assia BELHABIB-10204 (Vacataire)</v>
          </cell>
        </row>
        <row r="35">
          <cell r="C35" t="str">
            <v>Awatif EL GOUCHI-10674 (Vacataire)</v>
          </cell>
        </row>
        <row r="36">
          <cell r="C36" t="str">
            <v>Aziz SAQIB-10919 (Partenaire vacataire)</v>
          </cell>
        </row>
        <row r="37">
          <cell r="C37" t="str">
            <v>Azzedine GHOUFRANE-10614 (Vacataire)</v>
          </cell>
        </row>
        <row r="38">
          <cell r="C38" t="str">
            <v>Azzouz EL HAMMA-10644 (Vacataire)</v>
          </cell>
        </row>
        <row r="39">
          <cell r="C39" t="str">
            <v>Badr EL GOUACH-10609 (Vacataire)</v>
          </cell>
        </row>
        <row r="40">
          <cell r="C40" t="str">
            <v>Belmesnaoui AQZZOUZ-10309 (Vacataire)</v>
          </cell>
        </row>
        <row r="41">
          <cell r="C41" t="str">
            <v>Bouchaib BAHLI-10075 (Honoraire)</v>
          </cell>
        </row>
        <row r="42">
          <cell r="C42" t="str">
            <v>Bouchaib FERRAHI-10615 (Vacataire)</v>
          </cell>
        </row>
        <row r="43">
          <cell r="C43" t="str">
            <v>Casey DESAUTEL-A créer (Vacataire)</v>
          </cell>
        </row>
        <row r="44">
          <cell r="C44" t="str">
            <v>Catherine MENAGER (R)</v>
          </cell>
        </row>
        <row r="45">
          <cell r="C45" t="str">
            <v>Chaaben KOUKI (R)</v>
          </cell>
        </row>
        <row r="46">
          <cell r="C46" t="str">
            <v>Chadi ABDELHADI-10528 (Vacataire)</v>
          </cell>
        </row>
        <row r="47">
          <cell r="C47" t="str">
            <v>Chafik BENAHMED-10101 (Vacataire)</v>
          </cell>
        </row>
        <row r="48">
          <cell r="C48" t="str">
            <v>Charaf BRITEL-10185 (Vacataire)</v>
          </cell>
        </row>
        <row r="49">
          <cell r="C49" t="str">
            <v>Charif HAMZAOUI-10517 (Vacataire)</v>
          </cell>
        </row>
        <row r="50">
          <cell r="C50" t="str">
            <v>Cherif LMSIYAH</v>
          </cell>
        </row>
        <row r="51">
          <cell r="C51" t="str">
            <v>Clara, ZAVALA FOLACHE (P)</v>
          </cell>
        </row>
        <row r="52">
          <cell r="C52" t="str">
            <v>Cristina Almenda MORENO-10823 (Vacataire)</v>
          </cell>
        </row>
        <row r="53">
          <cell r="C53" t="str">
            <v>Cyril PEREZ (P)</v>
          </cell>
        </row>
        <row r="54">
          <cell r="C54" t="str">
            <v>Diana DOROBANTU-10341 (Vacataire)</v>
          </cell>
        </row>
        <row r="55">
          <cell r="C55" t="str">
            <v>Donald MINDAY-10077 (Partenaire Vacataire)</v>
          </cell>
        </row>
        <row r="56">
          <cell r="C56" t="str">
            <v>Driss DAOUI-10554 (Vacataire)</v>
          </cell>
        </row>
        <row r="57">
          <cell r="C57" t="str">
            <v>E.Learning (R)</v>
          </cell>
        </row>
        <row r="58">
          <cell r="C58" t="str">
            <v>El Houssaine HSINI-10626 (Vacataire)</v>
          </cell>
        </row>
        <row r="59">
          <cell r="C59" t="str">
            <v>Eric CHEVAL-10214 (Partenaire Vacataire)</v>
          </cell>
        </row>
        <row r="60">
          <cell r="C60" t="str">
            <v>Essaid SABIR-10587 (Vacataire)</v>
          </cell>
        </row>
        <row r="61">
          <cell r="C61" t="str">
            <v>Fadila BENJELLOUN CHRAIBI-A créer (Vacataire)</v>
          </cell>
        </row>
        <row r="62">
          <cell r="C62" t="str">
            <v>Fadwa LACHEB-A créer (Vacataire)</v>
          </cell>
        </row>
        <row r="63">
          <cell r="C63" t="str">
            <v>Fahd ELMJABBER-10962 (Vacataire)</v>
          </cell>
        </row>
        <row r="64">
          <cell r="C64" t="str">
            <v>Fahd LAHRECH-10921 (Vacataire)</v>
          </cell>
        </row>
        <row r="65">
          <cell r="C65" t="str">
            <v>Fatima Zohra OUAZZANI CHAHDI-10887 (Vacataire)</v>
          </cell>
        </row>
        <row r="66">
          <cell r="C66" t="str">
            <v>Fatima-Zahra ACHOUR-10479 (Vacataire)</v>
          </cell>
        </row>
        <row r="67">
          <cell r="C67" t="str">
            <v>Fatima-zahra AJID</v>
          </cell>
        </row>
        <row r="68">
          <cell r="C68" t="str">
            <v>Fatim-Zohra BENMOUSSA-10346 (Vacataire)</v>
          </cell>
        </row>
        <row r="69">
          <cell r="C69" t="str">
            <v>Fikri, SOUSSAN</v>
          </cell>
        </row>
        <row r="70">
          <cell r="C70" t="str">
            <v>Fiona SUSSAN</v>
          </cell>
        </row>
        <row r="71">
          <cell r="C71" t="str">
            <v>Fouad AMARA-10293 (Vacataire)</v>
          </cell>
        </row>
        <row r="72">
          <cell r="C72" t="str">
            <v>Gisèle DUDOGNON (R)</v>
          </cell>
        </row>
        <row r="73">
          <cell r="C73" t="str">
            <v>Guillaume GOT-10603 (Partenaire Vacataire)</v>
          </cell>
        </row>
        <row r="74">
          <cell r="C74" t="str">
            <v>Guillemette SAUBAN-10729 (Partenaire Vacataire)</v>
          </cell>
        </row>
        <row r="75">
          <cell r="C75" t="str">
            <v>Hamid POURJALALI (R)</v>
          </cell>
        </row>
        <row r="76">
          <cell r="C76" t="str">
            <v>Hamida CHIHI-10350 (Permanent)</v>
          </cell>
        </row>
        <row r="77">
          <cell r="C77" t="str">
            <v>Hanane ZEROUAL-10531 (Vacataire)</v>
          </cell>
        </row>
        <row r="78">
          <cell r="C78" t="str">
            <v>Hassan AZOUAOUI-A créer (Vacataire)</v>
          </cell>
        </row>
        <row r="79">
          <cell r="C79" t="str">
            <v>Hatim BOURI</v>
          </cell>
        </row>
        <row r="80">
          <cell r="C80" t="str">
            <v>Hicham BELLAZIZ-10778 (Vacataire)</v>
          </cell>
        </row>
        <row r="81">
          <cell r="C81" t="str">
            <v>Hicham BENABDELJALIL-10378 (Vacataire)</v>
          </cell>
        </row>
        <row r="82">
          <cell r="C82" t="str">
            <v>Hicham REGHAY-10338 (Vacataire)</v>
          </cell>
        </row>
        <row r="83">
          <cell r="C83" t="str">
            <v>Hicham SARIR AL IDRISSI AMRANI-10605 (Vacataire)</v>
          </cell>
        </row>
        <row r="84">
          <cell r="C84" t="str">
            <v>Hind MARZAK-10659 (Vacataire)</v>
          </cell>
        </row>
        <row r="85">
          <cell r="C85" t="str">
            <v>Houssam YAMANI-10754 (Vacataire)</v>
          </cell>
        </row>
        <row r="86">
          <cell r="C86" t="str">
            <v>Hsini El HOUSSAINE</v>
          </cell>
        </row>
        <row r="87">
          <cell r="C87" t="str">
            <v>Hussain DILDAR-10728 (Partenaire Vacataire)</v>
          </cell>
        </row>
        <row r="88">
          <cell r="C88" t="str">
            <v>Ilham DKHISSI-10193 (Permanent)</v>
          </cell>
        </row>
        <row r="89">
          <cell r="C89" t="str">
            <v>Ilias KAMAL-10616 (Vacataire)</v>
          </cell>
        </row>
        <row r="90">
          <cell r="C90" t="str">
            <v>Imad KHATER-10194 (Vacataire)</v>
          </cell>
        </row>
        <row r="91">
          <cell r="C91" t="str">
            <v>Imane BENZEROUAL-10553 (Vacataire)</v>
          </cell>
        </row>
        <row r="92">
          <cell r="C92" t="str">
            <v>Imen NOUIRA-10646 (Partenaire Vacataire)</v>
          </cell>
        </row>
        <row r="93">
          <cell r="C93" t="str">
            <v>Irena DESCUBES-10018 (Partenaire Vacataire)</v>
          </cell>
        </row>
        <row r="94">
          <cell r="C94" t="str">
            <v>Iskander ZOUAGHI-A créer (Vacataire)</v>
          </cell>
        </row>
        <row r="95">
          <cell r="C95" t="str">
            <v>Ismail BADRAOUI-10494 (Permanent)</v>
          </cell>
        </row>
        <row r="96">
          <cell r="C96" t="str">
            <v>Ismail EL HASSANI-10882 (Vacataire)</v>
          </cell>
        </row>
        <row r="97">
          <cell r="C97" t="str">
            <v>Issam GUEDIRA-10325 (Vacataire)</v>
          </cell>
        </row>
        <row r="98">
          <cell r="C98" t="str">
            <v>Ithri FETTAHI-A créer (Vacataire)</v>
          </cell>
        </row>
        <row r="99">
          <cell r="C99" t="str">
            <v>Jacques COLIN-A créer (Partenaire vacataire)</v>
          </cell>
        </row>
        <row r="100">
          <cell r="C100" t="str">
            <v>Jamal AMRANI-A créer (Vacataire)</v>
          </cell>
        </row>
        <row r="101">
          <cell r="C101" t="str">
            <v>Jamal OUENNICHE (R)</v>
          </cell>
        </row>
        <row r="102">
          <cell r="C102" t="str">
            <v>Jamal TLATY-10298 (Vacataire)</v>
          </cell>
        </row>
        <row r="103">
          <cell r="C103" t="str">
            <v>Jamil HARKATI-10628 (Vacataire)</v>
          </cell>
        </row>
        <row r="104">
          <cell r="C104" t="str">
            <v>Jean VILLA-A créer (Vacataire)</v>
          </cell>
        </row>
        <row r="105">
          <cell r="C105" t="str">
            <v>Jean-Marc LAGODA-10610 (Vacataire)</v>
          </cell>
        </row>
        <row r="106">
          <cell r="C106" t="str">
            <v>Jebli ABDESLAM-A Créer (Vacataire)</v>
          </cell>
        </row>
        <row r="107">
          <cell r="C107" t="str">
            <v>Jie XIONG-10304 (Partenaire Vacataire)</v>
          </cell>
        </row>
        <row r="108">
          <cell r="C108" t="str">
            <v>John VILLA-A créer (Vacataire)</v>
          </cell>
        </row>
        <row r="109">
          <cell r="C109" t="str">
            <v>Joseph MAGUIRE-10485 (Vacataire)</v>
          </cell>
        </row>
        <row r="110">
          <cell r="C110" t="str">
            <v>Juan GONZALES-10182 (Vacataire)</v>
          </cell>
        </row>
        <row r="111">
          <cell r="C111" t="str">
            <v>Kamal BENMANSOUR-10557 (Vacataire)</v>
          </cell>
        </row>
        <row r="112">
          <cell r="C112" t="str">
            <v>Karim HSAIEN-10715 (Permanent)</v>
          </cell>
        </row>
        <row r="113">
          <cell r="C113" t="str">
            <v>Karim SAYAH-10734 (Vacataire)</v>
          </cell>
        </row>
        <row r="114">
          <cell r="C114" t="str">
            <v>Karima BELAHCENE</v>
          </cell>
        </row>
        <row r="115">
          <cell r="C115" t="str">
            <v>Kenza CHERKAOUI-10740 (Vacataire)</v>
          </cell>
        </row>
        <row r="116">
          <cell r="C116" t="str">
            <v>Khalid EL BADRAOUI-10024 (Partenaire Vacataire)</v>
          </cell>
        </row>
        <row r="117">
          <cell r="C117" t="str">
            <v>Khalid EL YASSINI-10571 (Vacataire)</v>
          </cell>
        </row>
        <row r="118">
          <cell r="C118" t="str">
            <v>Kim SEONG YOUNG (R)</v>
          </cell>
        </row>
        <row r="119">
          <cell r="C119" t="str">
            <v>Lahcen BENDAHHANE-10322 (Vacataire)</v>
          </cell>
        </row>
        <row r="120">
          <cell r="C120" t="str">
            <v>Laila FRIJA-10546 (Permanent)</v>
          </cell>
        </row>
        <row r="121">
          <cell r="C121" t="str">
            <v>Lamia ALLOULI-A créer (Vacataire)</v>
          </cell>
        </row>
        <row r="122">
          <cell r="C122" t="str">
            <v>Laurence RIOCHE-10025 (Partenaire Vacataire)</v>
          </cell>
        </row>
        <row r="123">
          <cell r="C123" t="str">
            <v>Laurence VANDEVENTER-A créer (Vacataire)</v>
          </cell>
        </row>
        <row r="124">
          <cell r="C124" t="str">
            <v>Linden Blair COLE-10217 (Partenaire Vacataire)</v>
          </cell>
        </row>
        <row r="125">
          <cell r="C125" t="str">
            <v>Mahabubur RAHMAN-10920 (Partenaire Vacataire)</v>
          </cell>
        </row>
        <row r="126">
          <cell r="C126" t="str">
            <v>Makram KHABBACHE-10660 (Vacataire)</v>
          </cell>
        </row>
        <row r="127">
          <cell r="C127" t="str">
            <v>Mamdouh TLATY-10527 (Vacataire)</v>
          </cell>
        </row>
        <row r="128">
          <cell r="C128" t="str">
            <v>Maria ELHANZAZI-10359 (Vacataires)</v>
          </cell>
        </row>
        <row r="129">
          <cell r="C129" t="str">
            <v>Mariam CHERKAOUI BOUKARI-10601 (Vacataire)</v>
          </cell>
        </row>
        <row r="130">
          <cell r="C130" t="str">
            <v>Mariam CHERQAOUI BOUKARI</v>
          </cell>
        </row>
        <row r="131">
          <cell r="C131" t="str">
            <v>Marouan ABOULOUAFA</v>
          </cell>
        </row>
        <row r="132">
          <cell r="C132" t="str">
            <v>Marouan EL ALAMI-10545 (Vacataire)</v>
          </cell>
        </row>
        <row r="133">
          <cell r="C133" t="str">
            <v>Mehdi BOURISS</v>
          </cell>
        </row>
        <row r="134">
          <cell r="C134" t="str">
            <v>Mehdi MIRAT-10618 (Vacataire)</v>
          </cell>
        </row>
        <row r="135">
          <cell r="C135" t="str">
            <v>Meriem BOUAZZAOUI-10788 (Vacataire)</v>
          </cell>
        </row>
        <row r="136">
          <cell r="C136" t="str">
            <v>Meriem DAIRI-10625 (Permanent)</v>
          </cell>
        </row>
        <row r="137">
          <cell r="C137" t="str">
            <v>Michael KILLIAN (R)</v>
          </cell>
        </row>
        <row r="138">
          <cell r="C138" t="str">
            <v>Mohamed Amine BOUBNAD-10909 (Vacataire)</v>
          </cell>
        </row>
        <row r="139">
          <cell r="C139" t="str">
            <v>Mohamed BAKHOUYA-10351 (Permanent)</v>
          </cell>
        </row>
        <row r="140">
          <cell r="C140" t="str">
            <v>Mohamed BOUCHEKOURTE-10207 (Vacataire)</v>
          </cell>
        </row>
        <row r="141">
          <cell r="C141" t="str">
            <v>Mohamed BOUZAHZAH-10295 (Vacataire)</v>
          </cell>
        </row>
        <row r="142">
          <cell r="C142" t="str">
            <v>Mohamed EL ARROUCHI-10187 (Vacataire)</v>
          </cell>
        </row>
        <row r="143">
          <cell r="C143" t="str">
            <v>Mohamed KHANCHI-10107 (Permanent)</v>
          </cell>
        </row>
        <row r="144">
          <cell r="C144" t="str">
            <v>Mohamed MAKKAOUI-10627 (Vacataire)</v>
          </cell>
        </row>
        <row r="145">
          <cell r="C145" t="str">
            <v>Mohamed TIRARI-10306 (Vacataire)</v>
          </cell>
        </row>
        <row r="146">
          <cell r="C146" t="str">
            <v>Mohamed YOUSRI</v>
          </cell>
        </row>
        <row r="147">
          <cell r="C147" t="str">
            <v>Mohammed AIT MANSOUR-10472 (Vacataire)</v>
          </cell>
        </row>
        <row r="148">
          <cell r="C148" t="str">
            <v>Mohammed FOUASS-10824 (Vacataire)</v>
          </cell>
        </row>
        <row r="149">
          <cell r="C149" t="str">
            <v>Mohammed Nabil SAIDI-10257 (Vacataire)</v>
          </cell>
        </row>
        <row r="150">
          <cell r="C150" t="str">
            <v>Mohammed QUITOUT-10895 (Vacataire)</v>
          </cell>
        </row>
        <row r="151">
          <cell r="C151" t="str">
            <v>Mohammed Saber HASSAINATE-10667 (Vacataire)</v>
          </cell>
        </row>
        <row r="152">
          <cell r="C152" t="str">
            <v>Mounia BOURRIS - A créer (Vacataire)</v>
          </cell>
        </row>
        <row r="153">
          <cell r="C153" t="str">
            <v>Mounir KHAMMAL</v>
          </cell>
        </row>
        <row r="154">
          <cell r="C154" t="str">
            <v>Mourad EL FAHLI-10222 (Vacataire)</v>
          </cell>
        </row>
        <row r="155">
          <cell r="C155" t="str">
            <v>Mustapha BACHIRI-10240 (Vacataire)</v>
          </cell>
        </row>
        <row r="156">
          <cell r="C156" t="str">
            <v>Mustapha BENCHEIKH-10153 (Vacataire Forfaitisé)</v>
          </cell>
        </row>
        <row r="157">
          <cell r="C157" t="str">
            <v>Nabil BENDOUROU-10331 (Vacataire)</v>
          </cell>
        </row>
        <row r="158">
          <cell r="C158" t="str">
            <v>Nabil BOUBRAHIMI-10480 (Vacataire)</v>
          </cell>
        </row>
        <row r="159">
          <cell r="C159" t="str">
            <v>Nacef MOURI-10349 (Permanent)</v>
          </cell>
        </row>
        <row r="160">
          <cell r="C160" t="str">
            <v>Najib MOKHTARI-10026 (Permanent)</v>
          </cell>
        </row>
        <row r="161">
          <cell r="C161" t="str">
            <v>Najiba IRAQI-10666 (Vacataire)</v>
          </cell>
        </row>
        <row r="162">
          <cell r="C162" t="str">
            <v>Najmeddine SOUGHATI-10786 (Vacataire)</v>
          </cell>
        </row>
        <row r="163">
          <cell r="C163" t="str">
            <v>Noureddine AMROUSS-10495 (Vacataire)</v>
          </cell>
        </row>
        <row r="164">
          <cell r="C164" t="str">
            <v>Noureddine LABIAD</v>
          </cell>
        </row>
        <row r="165">
          <cell r="C165" t="str">
            <v>Noureddine LEHDILI-10340 (Vacataire)</v>
          </cell>
        </row>
        <row r="166">
          <cell r="C166" t="str">
            <v>Othmane TOUGANI-10766 (Vacataire)</v>
          </cell>
        </row>
        <row r="167">
          <cell r="C167" t="str">
            <v>Pascal STORDEUR-10612 (Vacataire)</v>
          </cell>
        </row>
        <row r="168">
          <cell r="C168" t="str">
            <v>Patricia SHARPLEY-10302 (Partenaire vacataire)</v>
          </cell>
        </row>
        <row r="169">
          <cell r="C169" t="str">
            <v>Patrick ROUPIN (R)</v>
          </cell>
        </row>
        <row r="170">
          <cell r="C170" t="str">
            <v>Philip BLOOM (R)</v>
          </cell>
        </row>
        <row r="171">
          <cell r="C171" t="str">
            <v>Pierre DEVOLDER-10642 (Vacataire)</v>
          </cell>
        </row>
        <row r="172">
          <cell r="C172" t="str">
            <v>Pierre Yves ANTIER</v>
          </cell>
        </row>
        <row r="173">
          <cell r="C173" t="str">
            <v>Pôle ELIT</v>
          </cell>
        </row>
        <row r="174">
          <cell r="C174" t="str">
            <v>Pôle LCC</v>
          </cell>
        </row>
        <row r="175">
          <cell r="C175" t="str">
            <v>Pradeep DIVAKARAN (R)</v>
          </cell>
        </row>
        <row r="176">
          <cell r="C176" t="str">
            <v>Rachid BENTAIBI-10716 (Vacataire)</v>
          </cell>
        </row>
        <row r="177">
          <cell r="C177" t="str">
            <v>Rachid JABBOURI-10731 (Vacataire)</v>
          </cell>
        </row>
        <row r="178">
          <cell r="C178" t="str">
            <v>Rafik BOUSSELHAM-10602 (Vacataire)</v>
          </cell>
        </row>
        <row r="179">
          <cell r="C179" t="str">
            <v>Redouane BARZI-10029 (Vacataire)</v>
          </cell>
        </row>
        <row r="180">
          <cell r="C180" t="str">
            <v>Rita STIRN-10045 (Vacataire Forfaitisé)</v>
          </cell>
        </row>
        <row r="181">
          <cell r="C181" t="str">
            <v>Roman MATKOVVSKY-10918 (Partenaire vacataire)</v>
          </cell>
        </row>
        <row r="182">
          <cell r="C182" t="str">
            <v>Roquia ECHIHABI-10242 (Vacataire)</v>
          </cell>
        </row>
        <row r="183">
          <cell r="C183" t="str">
            <v>Saber EL ASRI-10509 (Vacataire)</v>
          </cell>
        </row>
        <row r="184">
          <cell r="C184" t="str">
            <v>Safaa ADIL-A créer (Permanent)</v>
          </cell>
        </row>
        <row r="185">
          <cell r="C185" t="str">
            <v>Said BOUALI-10236 (Vacataire Forfaitisé)</v>
          </cell>
        </row>
        <row r="186">
          <cell r="C186" t="str">
            <v>Said DKHISSI-10477 (Vacataire)</v>
          </cell>
        </row>
        <row r="187">
          <cell r="C187" t="str">
            <v>Said TOUFIK-A créer (Vacataire)</v>
          </cell>
        </row>
        <row r="188">
          <cell r="C188" t="str">
            <v>Salah-Eddine MAATOUK-10141 (Vacataire)</v>
          </cell>
        </row>
        <row r="189">
          <cell r="C189" t="str">
            <v>Salih ALAA-EDDINE-10910 (Vacataire)</v>
          </cell>
        </row>
        <row r="190">
          <cell r="C190" t="str">
            <v>Salmane TARIQ ELALLAMI</v>
          </cell>
        </row>
        <row r="191">
          <cell r="C191" t="str">
            <v>Salwa EL MESBAHI-10518 (Vacataire)</v>
          </cell>
        </row>
        <row r="192">
          <cell r="C192" t="str">
            <v>Samir LABDI-10529 (Vacataire)</v>
          </cell>
        </row>
        <row r="193">
          <cell r="C193" t="str">
            <v>Samira KASMI-10818 ( Vacataire)</v>
          </cell>
        </row>
        <row r="194">
          <cell r="C194" t="str">
            <v>Sanaa AZIRI-10826 (Vacataire)</v>
          </cell>
        </row>
        <row r="195">
          <cell r="C195" t="str">
            <v>Sanae BOUKHARI-A créer (Vacataire)</v>
          </cell>
        </row>
        <row r="196">
          <cell r="C196" t="str">
            <v>Sanae EL FASSI EL FIHRI-A créer (Vacataire)</v>
          </cell>
        </row>
        <row r="197">
          <cell r="C197" t="str">
            <v>Sara MEJDOUBI-10542 (Vacataire)</v>
          </cell>
        </row>
        <row r="198">
          <cell r="C198" t="str">
            <v>Sarah EL HAMDI-10781 (Vacataire)</v>
          </cell>
        </row>
        <row r="199">
          <cell r="C199" t="str">
            <v>Sebhallah EL RHAZI-10269 (Vacataire)</v>
          </cell>
        </row>
        <row r="200">
          <cell r="C200" t="str">
            <v>Serge OREAL-10076 (Partenaire Vacataire)</v>
          </cell>
        </row>
        <row r="201">
          <cell r="C201" t="str">
            <v>Soulaimane LAGHZAOUI-10035 (Vacataire)</v>
          </cell>
        </row>
        <row r="202">
          <cell r="C202" t="str">
            <v>Soumaya BELHABIB-10152 (Vacataire)</v>
          </cell>
        </row>
        <row r="203">
          <cell r="C203" t="str">
            <v>Steffen ROTH-10219 (Partenaire Vacataire)</v>
          </cell>
        </row>
        <row r="204">
          <cell r="C204" t="str">
            <v>Taib BENNANI-10323 (Permanent)</v>
          </cell>
        </row>
        <row r="205">
          <cell r="C205" t="str">
            <v>Tangy JACOPIN-10069 (Partenaire Vacataire)</v>
          </cell>
        </row>
        <row r="206">
          <cell r="C206" t="str">
            <v>Taoufik BOURAOUI (R)</v>
          </cell>
        </row>
        <row r="207">
          <cell r="C207" t="str">
            <v>Tarik SAIKOUK-10347 (Permanent)</v>
          </cell>
        </row>
        <row r="208">
          <cell r="C208" t="str">
            <v>Yahya BELASRI-10519 (Vacataire)</v>
          </cell>
        </row>
        <row r="209">
          <cell r="C209" t="str">
            <v>Yahya SALHI-10342 (Vacataire)</v>
          </cell>
        </row>
        <row r="210">
          <cell r="C210" t="str">
            <v>Yamna EL AIMANI-10915 (Vacataire)</v>
          </cell>
        </row>
        <row r="211">
          <cell r="C211" t="str">
            <v>Yassine SERHANI-10376 (Vacataire)</v>
          </cell>
        </row>
        <row r="212">
          <cell r="C212" t="str">
            <v>Younes ZAIDI-10552 (Vacataire)</v>
          </cell>
        </row>
        <row r="213">
          <cell r="C213" t="str">
            <v>Youness HRA-10934 (Vacataire)</v>
          </cell>
        </row>
        <row r="214">
          <cell r="C214" t="str">
            <v>Youness LAHLOU-10755 (Vacataire)</v>
          </cell>
        </row>
        <row r="215">
          <cell r="C215" t="str">
            <v>Youssef AIT AKKI-10925 (Vacataire)</v>
          </cell>
        </row>
        <row r="216">
          <cell r="C216" t="str">
            <v>Youssef KHATORI-10478 (Vacataire)</v>
          </cell>
        </row>
        <row r="217">
          <cell r="C217" t="str">
            <v>Zaïa MIMOUN</v>
          </cell>
        </row>
        <row r="218">
          <cell r="C218" t="str">
            <v>Zouhir HOUSBAY-A créer (Vacataire)</v>
          </cell>
        </row>
      </sheetData>
      <sheetData sheetId="4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8B13F-F31F-467B-9875-C5A8ED07C125}">
  <dimension ref="B1:K192"/>
  <sheetViews>
    <sheetView topLeftCell="B1" zoomScale="74" zoomScaleNormal="74" workbookViewId="0">
      <pane ySplit="2" topLeftCell="A39" activePane="bottomLeft" state="frozen"/>
      <selection activeCell="B1" sqref="B1"/>
      <selection pane="bottomLeft" activeCell="N19" sqref="N19"/>
    </sheetView>
  </sheetViews>
  <sheetFormatPr baseColWidth="10" defaultRowHeight="15.75"/>
  <cols>
    <col min="1" max="1" width="2.28515625" style="1" customWidth="1"/>
    <col min="2" max="2" width="23.42578125" style="39" customWidth="1"/>
    <col min="3" max="3" width="19.85546875" style="39" customWidth="1"/>
    <col min="4" max="4" width="42.140625" style="39" customWidth="1"/>
    <col min="5" max="5" width="62.5703125" style="40" bestFit="1" customWidth="1"/>
    <col min="6" max="6" width="6.28515625" style="40" bestFit="1" customWidth="1"/>
    <col min="7" max="7" width="10" style="39" bestFit="1" customWidth="1"/>
    <col min="8" max="8" width="6.7109375" style="39" bestFit="1" customWidth="1"/>
    <col min="9" max="9" width="11.42578125" style="41"/>
    <col min="10" max="16384" width="11.42578125" style="1"/>
  </cols>
  <sheetData>
    <row r="1" spans="2:9" ht="27.75" customHeight="1" thickBot="1">
      <c r="B1" s="186"/>
      <c r="C1" s="186"/>
      <c r="D1" s="186"/>
      <c r="E1" s="186"/>
      <c r="F1" s="186"/>
      <c r="G1" s="186"/>
      <c r="H1" s="186"/>
      <c r="I1" s="186"/>
    </row>
    <row r="2" spans="2:9" ht="23.25" customHeight="1" thickBot="1">
      <c r="B2" s="3" t="s">
        <v>0</v>
      </c>
      <c r="C2" s="4" t="s">
        <v>73</v>
      </c>
      <c r="D2" s="4" t="s">
        <v>19</v>
      </c>
      <c r="E2" s="4" t="s">
        <v>74</v>
      </c>
      <c r="F2" s="4" t="s">
        <v>51</v>
      </c>
      <c r="G2" s="4" t="s">
        <v>75</v>
      </c>
      <c r="H2" s="5" t="s">
        <v>18</v>
      </c>
      <c r="I2" s="5" t="s">
        <v>86</v>
      </c>
    </row>
    <row r="3" spans="2:9">
      <c r="B3" s="143" t="s">
        <v>38</v>
      </c>
      <c r="C3" s="152" t="s">
        <v>77</v>
      </c>
      <c r="D3" s="161" t="s">
        <v>20</v>
      </c>
      <c r="E3" s="6" t="s">
        <v>17</v>
      </c>
      <c r="F3" s="7">
        <v>30</v>
      </c>
      <c r="G3" s="7" t="s">
        <v>148</v>
      </c>
      <c r="H3" s="8">
        <v>4</v>
      </c>
      <c r="I3" s="9" t="s">
        <v>87</v>
      </c>
    </row>
    <row r="4" spans="2:9">
      <c r="B4" s="143"/>
      <c r="C4" s="153"/>
      <c r="D4" s="162"/>
      <c r="E4" s="10" t="s">
        <v>41</v>
      </c>
      <c r="F4" s="11">
        <v>30</v>
      </c>
      <c r="G4" s="11" t="s">
        <v>148</v>
      </c>
      <c r="H4" s="12">
        <v>4</v>
      </c>
      <c r="I4" s="13" t="s">
        <v>87</v>
      </c>
    </row>
    <row r="5" spans="2:9" ht="16.5" thickBot="1">
      <c r="B5" s="143"/>
      <c r="C5" s="153"/>
      <c r="D5" s="163"/>
      <c r="E5" s="14" t="s">
        <v>1</v>
      </c>
      <c r="F5" s="15">
        <v>30</v>
      </c>
      <c r="G5" s="15" t="s">
        <v>148</v>
      </c>
      <c r="H5" s="16">
        <v>4</v>
      </c>
      <c r="I5" s="13" t="s">
        <v>87</v>
      </c>
    </row>
    <row r="6" spans="2:9">
      <c r="B6" s="143"/>
      <c r="C6" s="153"/>
      <c r="D6" s="161" t="s">
        <v>21</v>
      </c>
      <c r="E6" s="6" t="s">
        <v>2</v>
      </c>
      <c r="F6" s="7">
        <v>30</v>
      </c>
      <c r="G6" s="7" t="s">
        <v>148</v>
      </c>
      <c r="H6" s="8">
        <v>4</v>
      </c>
      <c r="I6" s="13" t="s">
        <v>87</v>
      </c>
    </row>
    <row r="7" spans="2:9">
      <c r="B7" s="143"/>
      <c r="C7" s="153"/>
      <c r="D7" s="162"/>
      <c r="E7" s="10" t="s">
        <v>3</v>
      </c>
      <c r="F7" s="11">
        <v>30</v>
      </c>
      <c r="G7" s="11" t="s">
        <v>148</v>
      </c>
      <c r="H7" s="12">
        <v>4</v>
      </c>
      <c r="I7" s="13" t="s">
        <v>87</v>
      </c>
    </row>
    <row r="8" spans="2:9" ht="16.5" thickBot="1">
      <c r="B8" s="143"/>
      <c r="C8" s="153"/>
      <c r="D8" s="163"/>
      <c r="E8" s="14" t="s">
        <v>4</v>
      </c>
      <c r="F8" s="15">
        <v>30</v>
      </c>
      <c r="G8" s="15" t="s">
        <v>148</v>
      </c>
      <c r="H8" s="16">
        <v>4</v>
      </c>
      <c r="I8" s="13" t="s">
        <v>87</v>
      </c>
    </row>
    <row r="9" spans="2:9">
      <c r="B9" s="143"/>
      <c r="C9" s="153"/>
      <c r="D9" s="161" t="s">
        <v>22</v>
      </c>
      <c r="E9" s="6" t="s">
        <v>5</v>
      </c>
      <c r="F9" s="7">
        <v>30</v>
      </c>
      <c r="G9" s="7" t="s">
        <v>148</v>
      </c>
      <c r="H9" s="8">
        <v>4</v>
      </c>
      <c r="I9" s="13" t="s">
        <v>87</v>
      </c>
    </row>
    <row r="10" spans="2:9">
      <c r="B10" s="143"/>
      <c r="C10" s="153"/>
      <c r="D10" s="162"/>
      <c r="E10" s="10" t="s">
        <v>6</v>
      </c>
      <c r="F10" s="11">
        <v>30</v>
      </c>
      <c r="G10" s="11" t="s">
        <v>148</v>
      </c>
      <c r="H10" s="12">
        <v>4</v>
      </c>
      <c r="I10" s="13" t="s">
        <v>87</v>
      </c>
    </row>
    <row r="11" spans="2:9" ht="16.5" thickBot="1">
      <c r="B11" s="143"/>
      <c r="C11" s="153"/>
      <c r="D11" s="163"/>
      <c r="E11" s="14" t="s">
        <v>7</v>
      </c>
      <c r="F11" s="15">
        <v>30</v>
      </c>
      <c r="G11" s="15" t="s">
        <v>148</v>
      </c>
      <c r="H11" s="16">
        <v>4</v>
      </c>
      <c r="I11" s="13" t="s">
        <v>87</v>
      </c>
    </row>
    <row r="12" spans="2:9">
      <c r="B12" s="143"/>
      <c r="C12" s="153"/>
      <c r="D12" s="161" t="s">
        <v>23</v>
      </c>
      <c r="E12" s="6" t="s">
        <v>42</v>
      </c>
      <c r="F12" s="7">
        <v>30</v>
      </c>
      <c r="G12" s="7" t="s">
        <v>148</v>
      </c>
      <c r="H12" s="8">
        <v>4</v>
      </c>
      <c r="I12" s="13" t="s">
        <v>87</v>
      </c>
    </row>
    <row r="13" spans="2:9">
      <c r="B13" s="143"/>
      <c r="C13" s="153"/>
      <c r="D13" s="162"/>
      <c r="E13" s="10" t="s">
        <v>43</v>
      </c>
      <c r="F13" s="11">
        <v>30</v>
      </c>
      <c r="G13" s="11" t="s">
        <v>148</v>
      </c>
      <c r="H13" s="12">
        <v>4</v>
      </c>
      <c r="I13" s="13" t="s">
        <v>87</v>
      </c>
    </row>
    <row r="14" spans="2:9" ht="16.5" thickBot="1">
      <c r="B14" s="144"/>
      <c r="C14" s="153"/>
      <c r="D14" s="179"/>
      <c r="E14" s="17" t="s">
        <v>44</v>
      </c>
      <c r="F14" s="18">
        <v>30</v>
      </c>
      <c r="G14" s="18" t="s">
        <v>148</v>
      </c>
      <c r="H14" s="19">
        <v>4</v>
      </c>
      <c r="I14" s="20" t="s">
        <v>87</v>
      </c>
    </row>
    <row r="15" spans="2:9">
      <c r="B15" s="145"/>
      <c r="C15" s="148"/>
      <c r="D15" s="148" t="s">
        <v>20</v>
      </c>
      <c r="E15" s="6" t="s">
        <v>9</v>
      </c>
      <c r="F15" s="7">
        <v>30</v>
      </c>
      <c r="G15" s="7" t="s">
        <v>149</v>
      </c>
      <c r="H15" s="7">
        <v>4</v>
      </c>
      <c r="I15" s="61" t="s">
        <v>87</v>
      </c>
    </row>
    <row r="16" spans="2:9">
      <c r="B16" s="146"/>
      <c r="C16" s="149"/>
      <c r="D16" s="149"/>
      <c r="E16" s="10" t="s">
        <v>8</v>
      </c>
      <c r="F16" s="11">
        <v>30</v>
      </c>
      <c r="G16" s="11" t="s">
        <v>149</v>
      </c>
      <c r="H16" s="11">
        <v>4</v>
      </c>
      <c r="I16" s="62" t="s">
        <v>87</v>
      </c>
    </row>
    <row r="17" spans="2:9">
      <c r="B17" s="146"/>
      <c r="C17" s="149"/>
      <c r="D17" s="149"/>
      <c r="E17" s="10" t="s">
        <v>10</v>
      </c>
      <c r="F17" s="11">
        <v>30</v>
      </c>
      <c r="G17" s="11" t="s">
        <v>149</v>
      </c>
      <c r="H17" s="11">
        <v>4</v>
      </c>
      <c r="I17" s="62" t="s">
        <v>87</v>
      </c>
    </row>
    <row r="18" spans="2:9">
      <c r="B18" s="146"/>
      <c r="C18" s="149"/>
      <c r="D18" s="149" t="s">
        <v>21</v>
      </c>
      <c r="E18" s="10" t="s">
        <v>11</v>
      </c>
      <c r="F18" s="11">
        <v>30</v>
      </c>
      <c r="G18" s="11" t="s">
        <v>149</v>
      </c>
      <c r="H18" s="11">
        <v>4</v>
      </c>
      <c r="I18" s="62" t="s">
        <v>87</v>
      </c>
    </row>
    <row r="19" spans="2:9">
      <c r="B19" s="146"/>
      <c r="C19" s="149"/>
      <c r="D19" s="149"/>
      <c r="E19" s="10" t="s">
        <v>12</v>
      </c>
      <c r="F19" s="11">
        <v>30</v>
      </c>
      <c r="G19" s="11" t="s">
        <v>149</v>
      </c>
      <c r="H19" s="11">
        <v>4</v>
      </c>
      <c r="I19" s="62" t="s">
        <v>87</v>
      </c>
    </row>
    <row r="20" spans="2:9">
      <c r="B20" s="146"/>
      <c r="C20" s="149"/>
      <c r="D20" s="149"/>
      <c r="E20" s="10" t="s">
        <v>13</v>
      </c>
      <c r="F20" s="11">
        <v>30</v>
      </c>
      <c r="G20" s="11" t="s">
        <v>149</v>
      </c>
      <c r="H20" s="11">
        <v>4</v>
      </c>
      <c r="I20" s="62" t="s">
        <v>87</v>
      </c>
    </row>
    <row r="21" spans="2:9">
      <c r="B21" s="146"/>
      <c r="C21" s="149"/>
      <c r="D21" s="149" t="s">
        <v>22</v>
      </c>
      <c r="E21" s="10" t="s">
        <v>14</v>
      </c>
      <c r="F21" s="11">
        <v>30</v>
      </c>
      <c r="G21" s="11" t="s">
        <v>149</v>
      </c>
      <c r="H21" s="11">
        <v>4</v>
      </c>
      <c r="I21" s="62" t="s">
        <v>87</v>
      </c>
    </row>
    <row r="22" spans="2:9">
      <c r="B22" s="146"/>
      <c r="C22" s="149"/>
      <c r="D22" s="149"/>
      <c r="E22" s="10" t="s">
        <v>15</v>
      </c>
      <c r="F22" s="11">
        <v>30</v>
      </c>
      <c r="G22" s="11" t="s">
        <v>149</v>
      </c>
      <c r="H22" s="11">
        <v>4</v>
      </c>
      <c r="I22" s="62" t="s">
        <v>87</v>
      </c>
    </row>
    <row r="23" spans="2:9" ht="16.5" thickBot="1">
      <c r="B23" s="147"/>
      <c r="C23" s="154"/>
      <c r="D23" s="154"/>
      <c r="E23" s="14" t="s">
        <v>16</v>
      </c>
      <c r="F23" s="15">
        <v>30</v>
      </c>
      <c r="G23" s="15" t="s">
        <v>149</v>
      </c>
      <c r="H23" s="15">
        <v>4</v>
      </c>
      <c r="I23" s="63" t="s">
        <v>87</v>
      </c>
    </row>
    <row r="24" spans="2:9" ht="15.75" customHeight="1">
      <c r="B24" s="174" t="s">
        <v>39</v>
      </c>
      <c r="C24" s="155" t="s">
        <v>78</v>
      </c>
      <c r="D24" s="155" t="s">
        <v>20</v>
      </c>
      <c r="E24" s="57" t="s">
        <v>89</v>
      </c>
      <c r="F24" s="58">
        <v>30</v>
      </c>
      <c r="G24" s="58" t="s">
        <v>148</v>
      </c>
      <c r="H24" s="59">
        <v>4</v>
      </c>
      <c r="I24" s="60" t="s">
        <v>88</v>
      </c>
    </row>
    <row r="25" spans="2:9" ht="31.5">
      <c r="B25" s="175"/>
      <c r="C25" s="156"/>
      <c r="D25" s="156"/>
      <c r="E25" s="27" t="s">
        <v>90</v>
      </c>
      <c r="F25" s="22">
        <v>30</v>
      </c>
      <c r="G25" s="22" t="s">
        <v>148</v>
      </c>
      <c r="H25" s="46">
        <v>3</v>
      </c>
      <c r="I25" s="23" t="s">
        <v>88</v>
      </c>
    </row>
    <row r="26" spans="2:9">
      <c r="B26" s="175"/>
      <c r="C26" s="156"/>
      <c r="D26" s="156"/>
      <c r="E26" s="27" t="s">
        <v>91</v>
      </c>
      <c r="F26" s="22">
        <v>30</v>
      </c>
      <c r="G26" s="22" t="s">
        <v>148</v>
      </c>
      <c r="H26" s="46">
        <v>4</v>
      </c>
      <c r="I26" s="23" t="s">
        <v>88</v>
      </c>
    </row>
    <row r="27" spans="2:9">
      <c r="B27" s="175"/>
      <c r="C27" s="156"/>
      <c r="D27" s="156"/>
      <c r="E27" s="27" t="s">
        <v>92</v>
      </c>
      <c r="F27" s="22">
        <v>30</v>
      </c>
      <c r="G27" s="22" t="s">
        <v>148</v>
      </c>
      <c r="H27" s="46">
        <v>3</v>
      </c>
      <c r="I27" s="23" t="s">
        <v>88</v>
      </c>
    </row>
    <row r="28" spans="2:9">
      <c r="B28" s="175"/>
      <c r="C28" s="156"/>
      <c r="D28" s="156"/>
      <c r="E28" s="27" t="s">
        <v>93</v>
      </c>
      <c r="F28" s="22">
        <v>30</v>
      </c>
      <c r="G28" s="22" t="s">
        <v>148</v>
      </c>
      <c r="H28" s="46">
        <v>4</v>
      </c>
      <c r="I28" s="23" t="s">
        <v>88</v>
      </c>
    </row>
    <row r="29" spans="2:9">
      <c r="B29" s="175"/>
      <c r="C29" s="156"/>
      <c r="D29" s="156"/>
      <c r="E29" s="27" t="s">
        <v>94</v>
      </c>
      <c r="F29" s="22">
        <v>30</v>
      </c>
      <c r="G29" s="22" t="s">
        <v>148</v>
      </c>
      <c r="H29" s="46">
        <v>4</v>
      </c>
      <c r="I29" s="23" t="s">
        <v>88</v>
      </c>
    </row>
    <row r="30" spans="2:9">
      <c r="B30" s="175"/>
      <c r="C30" s="156"/>
      <c r="D30" s="156"/>
      <c r="E30" s="27" t="s">
        <v>95</v>
      </c>
      <c r="F30" s="22">
        <v>30</v>
      </c>
      <c r="G30" s="22" t="s">
        <v>148</v>
      </c>
      <c r="H30" s="46">
        <v>4</v>
      </c>
      <c r="I30" s="23" t="s">
        <v>88</v>
      </c>
    </row>
    <row r="31" spans="2:9">
      <c r="B31" s="175"/>
      <c r="C31" s="156"/>
      <c r="D31" s="156"/>
      <c r="E31" s="27" t="s">
        <v>96</v>
      </c>
      <c r="F31" s="22">
        <v>30</v>
      </c>
      <c r="G31" s="22" t="s">
        <v>148</v>
      </c>
      <c r="H31" s="46">
        <v>4</v>
      </c>
      <c r="I31" s="23" t="s">
        <v>88</v>
      </c>
    </row>
    <row r="32" spans="2:9">
      <c r="B32" s="175"/>
      <c r="C32" s="156"/>
      <c r="D32" s="156"/>
      <c r="E32" s="27" t="s">
        <v>97</v>
      </c>
      <c r="F32" s="22">
        <v>30</v>
      </c>
      <c r="G32" s="22" t="s">
        <v>148</v>
      </c>
      <c r="H32" s="46">
        <v>1</v>
      </c>
      <c r="I32" s="23" t="s">
        <v>88</v>
      </c>
    </row>
    <row r="33" spans="2:10" ht="16.5" thickBot="1">
      <c r="B33" s="176"/>
      <c r="C33" s="157"/>
      <c r="D33" s="157"/>
      <c r="E33" s="29" t="s">
        <v>98</v>
      </c>
      <c r="F33" s="49">
        <v>24</v>
      </c>
      <c r="G33" s="49" t="s">
        <v>148</v>
      </c>
      <c r="H33" s="68">
        <v>1</v>
      </c>
      <c r="I33" s="69" t="s">
        <v>88</v>
      </c>
    </row>
    <row r="34" spans="2:10" ht="15.75" customHeight="1">
      <c r="B34" s="177"/>
      <c r="C34" s="158"/>
      <c r="D34" s="158"/>
      <c r="E34" s="70" t="s">
        <v>45</v>
      </c>
      <c r="F34" s="50">
        <v>30</v>
      </c>
      <c r="G34" s="50" t="s">
        <v>149</v>
      </c>
      <c r="H34" s="50">
        <v>4</v>
      </c>
      <c r="I34" s="21" t="s">
        <v>87</v>
      </c>
    </row>
    <row r="35" spans="2:10">
      <c r="B35" s="175"/>
      <c r="C35" s="156"/>
      <c r="D35" s="156"/>
      <c r="E35" s="24" t="s">
        <v>46</v>
      </c>
      <c r="F35" s="48">
        <v>30</v>
      </c>
      <c r="G35" s="48" t="s">
        <v>149</v>
      </c>
      <c r="H35" s="48">
        <v>4</v>
      </c>
      <c r="I35" s="23" t="s">
        <v>87</v>
      </c>
    </row>
    <row r="36" spans="2:10">
      <c r="B36" s="175"/>
      <c r="C36" s="156"/>
      <c r="D36" s="156"/>
      <c r="E36" s="24" t="s">
        <v>47</v>
      </c>
      <c r="F36" s="48">
        <v>30</v>
      </c>
      <c r="G36" s="48" t="s">
        <v>149</v>
      </c>
      <c r="H36" s="48">
        <v>4</v>
      </c>
      <c r="I36" s="23" t="s">
        <v>87</v>
      </c>
    </row>
    <row r="37" spans="2:10">
      <c r="B37" s="175"/>
      <c r="C37" s="156"/>
      <c r="D37" s="156"/>
      <c r="E37" s="24" t="s">
        <v>48</v>
      </c>
      <c r="F37" s="48">
        <v>30</v>
      </c>
      <c r="G37" s="48" t="s">
        <v>149</v>
      </c>
      <c r="H37" s="48">
        <v>4</v>
      </c>
      <c r="I37" s="23" t="s">
        <v>87</v>
      </c>
    </row>
    <row r="38" spans="2:10">
      <c r="B38" s="175"/>
      <c r="C38" s="156"/>
      <c r="D38" s="156"/>
      <c r="E38" s="25" t="s">
        <v>203</v>
      </c>
      <c r="F38" s="26">
        <v>30</v>
      </c>
      <c r="G38" s="48" t="s">
        <v>149</v>
      </c>
      <c r="H38" s="48">
        <v>4</v>
      </c>
      <c r="I38" s="23" t="s">
        <v>87</v>
      </c>
    </row>
    <row r="39" spans="2:10" ht="16.5" thickBot="1">
      <c r="B39" s="178"/>
      <c r="C39" s="159"/>
      <c r="D39" s="159"/>
      <c r="E39" s="71" t="s">
        <v>49</v>
      </c>
      <c r="F39" s="72">
        <v>30</v>
      </c>
      <c r="G39" s="72" t="s">
        <v>149</v>
      </c>
      <c r="H39" s="72">
        <v>3</v>
      </c>
      <c r="I39" s="73" t="s">
        <v>87</v>
      </c>
    </row>
    <row r="40" spans="2:10" ht="15" customHeight="1">
      <c r="B40" s="174"/>
      <c r="C40" s="155" t="s">
        <v>79</v>
      </c>
      <c r="D40" s="181" t="s">
        <v>50</v>
      </c>
      <c r="E40" s="64" t="s">
        <v>24</v>
      </c>
      <c r="F40" s="58">
        <v>30</v>
      </c>
      <c r="G40" s="58" t="s">
        <v>148</v>
      </c>
      <c r="H40" s="58">
        <v>4</v>
      </c>
      <c r="I40" s="60" t="s">
        <v>87</v>
      </c>
    </row>
    <row r="41" spans="2:10">
      <c r="B41" s="175"/>
      <c r="C41" s="156"/>
      <c r="D41" s="150"/>
      <c r="E41" s="24" t="s">
        <v>25</v>
      </c>
      <c r="F41" s="22">
        <v>30</v>
      </c>
      <c r="G41" s="22" t="s">
        <v>148</v>
      </c>
      <c r="H41" s="22">
        <v>4</v>
      </c>
      <c r="I41" s="23" t="s">
        <v>87</v>
      </c>
    </row>
    <row r="42" spans="2:10">
      <c r="B42" s="175"/>
      <c r="C42" s="156"/>
      <c r="D42" s="150"/>
      <c r="E42" s="24" t="s">
        <v>26</v>
      </c>
      <c r="F42" s="22">
        <v>30</v>
      </c>
      <c r="G42" s="22" t="s">
        <v>148</v>
      </c>
      <c r="H42" s="22">
        <v>4</v>
      </c>
      <c r="I42" s="23" t="s">
        <v>87</v>
      </c>
    </row>
    <row r="43" spans="2:10" ht="15" customHeight="1">
      <c r="B43" s="175"/>
      <c r="C43" s="156"/>
      <c r="D43" s="150" t="s">
        <v>85</v>
      </c>
      <c r="E43" s="24" t="s">
        <v>27</v>
      </c>
      <c r="F43" s="22">
        <v>30</v>
      </c>
      <c r="G43" s="22" t="s">
        <v>148</v>
      </c>
      <c r="H43" s="22">
        <v>4</v>
      </c>
      <c r="I43" s="23" t="s">
        <v>87</v>
      </c>
    </row>
    <row r="44" spans="2:10">
      <c r="B44" s="175"/>
      <c r="C44" s="156"/>
      <c r="D44" s="150"/>
      <c r="E44" s="24" t="s">
        <v>28</v>
      </c>
      <c r="F44" s="22">
        <v>30</v>
      </c>
      <c r="G44" s="22" t="s">
        <v>148</v>
      </c>
      <c r="H44" s="22">
        <v>4</v>
      </c>
      <c r="I44" s="23" t="s">
        <v>87</v>
      </c>
    </row>
    <row r="45" spans="2:10">
      <c r="B45" s="175"/>
      <c r="C45" s="156"/>
      <c r="D45" s="150"/>
      <c r="E45" s="24" t="s">
        <v>29</v>
      </c>
      <c r="F45" s="22">
        <v>30</v>
      </c>
      <c r="G45" s="22" t="s">
        <v>148</v>
      </c>
      <c r="H45" s="22">
        <v>4</v>
      </c>
      <c r="I45" s="23" t="s">
        <v>87</v>
      </c>
    </row>
    <row r="46" spans="2:10">
      <c r="B46" s="175"/>
      <c r="C46" s="156"/>
      <c r="D46" s="150" t="s">
        <v>37</v>
      </c>
      <c r="E46" s="27" t="s">
        <v>36</v>
      </c>
      <c r="F46" s="22">
        <v>24</v>
      </c>
      <c r="G46" s="22" t="s">
        <v>148</v>
      </c>
      <c r="H46" s="22">
        <v>2</v>
      </c>
      <c r="I46" s="23" t="s">
        <v>87</v>
      </c>
    </row>
    <row r="47" spans="2:10" ht="16.5" thickBot="1">
      <c r="B47" s="176"/>
      <c r="C47" s="157"/>
      <c r="D47" s="160"/>
      <c r="E47" s="29" t="s">
        <v>40</v>
      </c>
      <c r="F47" s="49">
        <v>20</v>
      </c>
      <c r="G47" s="49" t="s">
        <v>148</v>
      </c>
      <c r="H47" s="49">
        <v>2</v>
      </c>
      <c r="I47" s="42" t="s">
        <v>87</v>
      </c>
    </row>
    <row r="48" spans="2:10" ht="18" customHeight="1">
      <c r="B48" s="177"/>
      <c r="C48" s="158"/>
      <c r="D48" s="180" t="s">
        <v>84</v>
      </c>
      <c r="E48" s="70" t="s">
        <v>30</v>
      </c>
      <c r="F48" s="50">
        <v>30</v>
      </c>
      <c r="G48" s="50" t="s">
        <v>149</v>
      </c>
      <c r="H48" s="50">
        <v>4</v>
      </c>
      <c r="I48" s="21" t="s">
        <v>87</v>
      </c>
      <c r="J48" s="140" t="s">
        <v>227</v>
      </c>
    </row>
    <row r="49" spans="2:11" ht="17.25" customHeight="1">
      <c r="B49" s="175"/>
      <c r="C49" s="156"/>
      <c r="D49" s="150"/>
      <c r="E49" s="24" t="s">
        <v>31</v>
      </c>
      <c r="F49" s="48">
        <v>30</v>
      </c>
      <c r="G49" s="48" t="s">
        <v>149</v>
      </c>
      <c r="H49" s="48">
        <v>4</v>
      </c>
      <c r="I49" s="23" t="s">
        <v>87</v>
      </c>
      <c r="J49" s="141"/>
    </row>
    <row r="50" spans="2:11" ht="15" customHeight="1">
      <c r="B50" s="175"/>
      <c r="C50" s="156"/>
      <c r="D50" s="150" t="s">
        <v>82</v>
      </c>
      <c r="E50" s="24" t="s">
        <v>32</v>
      </c>
      <c r="F50" s="48">
        <v>30</v>
      </c>
      <c r="G50" s="48" t="s">
        <v>149</v>
      </c>
      <c r="H50" s="48">
        <v>4</v>
      </c>
      <c r="I50" s="23" t="s">
        <v>87</v>
      </c>
      <c r="J50" s="141"/>
    </row>
    <row r="51" spans="2:11">
      <c r="B51" s="175"/>
      <c r="C51" s="156"/>
      <c r="D51" s="150"/>
      <c r="E51" s="24" t="s">
        <v>33</v>
      </c>
      <c r="F51" s="48">
        <v>30</v>
      </c>
      <c r="G51" s="48" t="s">
        <v>149</v>
      </c>
      <c r="H51" s="48">
        <v>4</v>
      </c>
      <c r="I51" s="23" t="s">
        <v>87</v>
      </c>
      <c r="J51" s="141"/>
      <c r="K51" s="2"/>
    </row>
    <row r="52" spans="2:11" ht="15" customHeight="1">
      <c r="B52" s="175"/>
      <c r="C52" s="156"/>
      <c r="D52" s="150" t="s">
        <v>83</v>
      </c>
      <c r="E52" s="24" t="s">
        <v>35</v>
      </c>
      <c r="F52" s="48">
        <v>30</v>
      </c>
      <c r="G52" s="48" t="s">
        <v>149</v>
      </c>
      <c r="H52" s="48">
        <v>4</v>
      </c>
      <c r="I52" s="23" t="s">
        <v>87</v>
      </c>
      <c r="J52" s="141"/>
    </row>
    <row r="53" spans="2:11" ht="16.5" thickBot="1">
      <c r="B53" s="175"/>
      <c r="C53" s="156"/>
      <c r="D53" s="150"/>
      <c r="E53" s="24" t="s">
        <v>34</v>
      </c>
      <c r="F53" s="48">
        <v>30</v>
      </c>
      <c r="G53" s="48" t="s">
        <v>149</v>
      </c>
      <c r="H53" s="48">
        <v>4</v>
      </c>
      <c r="I53" s="23" t="s">
        <v>87</v>
      </c>
      <c r="J53" s="142"/>
    </row>
    <row r="54" spans="2:11">
      <c r="B54" s="175"/>
      <c r="C54" s="156"/>
      <c r="D54" s="150" t="s">
        <v>37</v>
      </c>
      <c r="E54" s="27" t="s">
        <v>36</v>
      </c>
      <c r="F54" s="28">
        <v>20</v>
      </c>
      <c r="G54" s="48" t="s">
        <v>149</v>
      </c>
      <c r="H54" s="48">
        <v>3</v>
      </c>
      <c r="I54" s="23" t="s">
        <v>87</v>
      </c>
    </row>
    <row r="55" spans="2:11">
      <c r="B55" s="175"/>
      <c r="C55" s="156"/>
      <c r="D55" s="150"/>
      <c r="E55" s="27" t="s">
        <v>204</v>
      </c>
      <c r="F55" s="28">
        <v>20</v>
      </c>
      <c r="G55" s="48" t="s">
        <v>149</v>
      </c>
      <c r="H55" s="48">
        <v>3</v>
      </c>
      <c r="I55" s="23" t="s">
        <v>87</v>
      </c>
    </row>
    <row r="56" spans="2:11">
      <c r="B56" s="175"/>
      <c r="C56" s="156" t="s">
        <v>80</v>
      </c>
      <c r="D56" s="150" t="s">
        <v>20</v>
      </c>
      <c r="E56" s="27" t="s">
        <v>52</v>
      </c>
      <c r="F56" s="28">
        <v>30</v>
      </c>
      <c r="G56" s="48" t="s">
        <v>149</v>
      </c>
      <c r="H56" s="48">
        <v>5</v>
      </c>
      <c r="I56" s="23" t="s">
        <v>87</v>
      </c>
    </row>
    <row r="57" spans="2:11" ht="16.5" thickBot="1">
      <c r="B57" s="175"/>
      <c r="C57" s="156"/>
      <c r="D57" s="150"/>
      <c r="E57" s="27" t="s">
        <v>53</v>
      </c>
      <c r="F57" s="28">
        <v>30</v>
      </c>
      <c r="G57" s="48" t="s">
        <v>149</v>
      </c>
      <c r="H57" s="48">
        <v>5</v>
      </c>
      <c r="I57" s="23" t="s">
        <v>87</v>
      </c>
    </row>
    <row r="58" spans="2:11">
      <c r="B58" s="175"/>
      <c r="C58" s="156"/>
      <c r="D58" s="150" t="s">
        <v>56</v>
      </c>
      <c r="E58" s="27" t="s">
        <v>54</v>
      </c>
      <c r="F58" s="28">
        <v>30</v>
      </c>
      <c r="G58" s="48" t="s">
        <v>149</v>
      </c>
      <c r="H58" s="48">
        <v>5</v>
      </c>
      <c r="I58" s="23" t="s">
        <v>87</v>
      </c>
      <c r="J58" s="140" t="s">
        <v>228</v>
      </c>
    </row>
    <row r="59" spans="2:11">
      <c r="B59" s="175"/>
      <c r="C59" s="156"/>
      <c r="D59" s="150"/>
      <c r="E59" s="27" t="s">
        <v>55</v>
      </c>
      <c r="F59" s="28">
        <v>30</v>
      </c>
      <c r="G59" s="48" t="s">
        <v>149</v>
      </c>
      <c r="H59" s="48">
        <v>5</v>
      </c>
      <c r="I59" s="23" t="s">
        <v>87</v>
      </c>
      <c r="J59" s="141"/>
    </row>
    <row r="60" spans="2:11">
      <c r="B60" s="175"/>
      <c r="C60" s="156"/>
      <c r="D60" s="150" t="s">
        <v>57</v>
      </c>
      <c r="E60" s="27" t="s">
        <v>58</v>
      </c>
      <c r="F60" s="28">
        <v>30</v>
      </c>
      <c r="G60" s="48" t="s">
        <v>149</v>
      </c>
      <c r="H60" s="48">
        <v>5</v>
      </c>
      <c r="I60" s="23" t="s">
        <v>87</v>
      </c>
      <c r="J60" s="141"/>
    </row>
    <row r="61" spans="2:11">
      <c r="B61" s="175"/>
      <c r="C61" s="156"/>
      <c r="D61" s="150"/>
      <c r="E61" s="27" t="s">
        <v>59</v>
      </c>
      <c r="F61" s="28">
        <v>30</v>
      </c>
      <c r="G61" s="48" t="s">
        <v>149</v>
      </c>
      <c r="H61" s="48">
        <v>5</v>
      </c>
      <c r="I61" s="23" t="s">
        <v>87</v>
      </c>
      <c r="J61" s="141"/>
    </row>
    <row r="62" spans="2:11">
      <c r="B62" s="175"/>
      <c r="C62" s="156"/>
      <c r="D62" s="150" t="s">
        <v>60</v>
      </c>
      <c r="E62" s="27" t="s">
        <v>61</v>
      </c>
      <c r="F62" s="28">
        <v>30</v>
      </c>
      <c r="G62" s="48" t="s">
        <v>149</v>
      </c>
      <c r="H62" s="48">
        <v>5</v>
      </c>
      <c r="I62" s="23" t="s">
        <v>87</v>
      </c>
      <c r="J62" s="141"/>
    </row>
    <row r="63" spans="2:11" ht="16.5" thickBot="1">
      <c r="B63" s="178"/>
      <c r="C63" s="159"/>
      <c r="D63" s="151"/>
      <c r="E63" s="74" t="s">
        <v>62</v>
      </c>
      <c r="F63" s="75">
        <v>30</v>
      </c>
      <c r="G63" s="72" t="s">
        <v>149</v>
      </c>
      <c r="H63" s="72">
        <v>5</v>
      </c>
      <c r="I63" s="73" t="s">
        <v>87</v>
      </c>
      <c r="J63" s="142"/>
    </row>
    <row r="64" spans="2:11">
      <c r="B64" s="169" t="s">
        <v>76</v>
      </c>
      <c r="C64" s="164" t="s">
        <v>81</v>
      </c>
      <c r="D64" s="164" t="s">
        <v>20</v>
      </c>
      <c r="E64" s="65" t="s">
        <v>63</v>
      </c>
      <c r="F64" s="66">
        <v>20</v>
      </c>
      <c r="G64" s="66" t="s">
        <v>148</v>
      </c>
      <c r="H64" s="66">
        <v>2</v>
      </c>
      <c r="I64" s="67" t="s">
        <v>87</v>
      </c>
    </row>
    <row r="65" spans="2:9">
      <c r="B65" s="170"/>
      <c r="C65" s="165"/>
      <c r="D65" s="165"/>
      <c r="E65" s="32" t="s">
        <v>64</v>
      </c>
      <c r="F65" s="30">
        <v>20</v>
      </c>
      <c r="G65" s="30" t="s">
        <v>148</v>
      </c>
      <c r="H65" s="30">
        <v>2</v>
      </c>
      <c r="I65" s="33" t="s">
        <v>87</v>
      </c>
    </row>
    <row r="66" spans="2:9">
      <c r="B66" s="170"/>
      <c r="C66" s="165"/>
      <c r="D66" s="165"/>
      <c r="E66" s="32" t="s">
        <v>65</v>
      </c>
      <c r="F66" s="30">
        <v>20</v>
      </c>
      <c r="G66" s="30" t="s">
        <v>148</v>
      </c>
      <c r="H66" s="30">
        <v>3</v>
      </c>
      <c r="I66" s="33" t="s">
        <v>87</v>
      </c>
    </row>
    <row r="67" spans="2:9">
      <c r="B67" s="170"/>
      <c r="C67" s="165"/>
      <c r="D67" s="165"/>
      <c r="E67" s="32" t="s">
        <v>66</v>
      </c>
      <c r="F67" s="30">
        <v>20</v>
      </c>
      <c r="G67" s="30" t="s">
        <v>148</v>
      </c>
      <c r="H67" s="30">
        <v>1</v>
      </c>
      <c r="I67" s="33" t="s">
        <v>87</v>
      </c>
    </row>
    <row r="68" spans="2:9">
      <c r="B68" s="170"/>
      <c r="C68" s="165"/>
      <c r="D68" s="165"/>
      <c r="E68" s="32" t="s">
        <v>67</v>
      </c>
      <c r="F68" s="30">
        <v>20</v>
      </c>
      <c r="G68" s="30" t="s">
        <v>148</v>
      </c>
      <c r="H68" s="30">
        <v>2</v>
      </c>
      <c r="I68" s="33" t="s">
        <v>87</v>
      </c>
    </row>
    <row r="69" spans="2:9">
      <c r="B69" s="170"/>
      <c r="C69" s="165"/>
      <c r="D69" s="165"/>
      <c r="E69" s="32" t="s">
        <v>68</v>
      </c>
      <c r="F69" s="30">
        <v>20</v>
      </c>
      <c r="G69" s="30" t="s">
        <v>148</v>
      </c>
      <c r="H69" s="30">
        <v>2</v>
      </c>
      <c r="I69" s="33" t="s">
        <v>87</v>
      </c>
    </row>
    <row r="70" spans="2:9">
      <c r="B70" s="170"/>
      <c r="C70" s="165"/>
      <c r="D70" s="165"/>
      <c r="E70" s="32" t="s">
        <v>69</v>
      </c>
      <c r="F70" s="30">
        <v>20</v>
      </c>
      <c r="G70" s="30" t="s">
        <v>148</v>
      </c>
      <c r="H70" s="30">
        <v>2</v>
      </c>
      <c r="I70" s="33" t="s">
        <v>87</v>
      </c>
    </row>
    <row r="71" spans="2:9">
      <c r="B71" s="170"/>
      <c r="C71" s="165"/>
      <c r="D71" s="165"/>
      <c r="E71" s="32" t="s">
        <v>70</v>
      </c>
      <c r="F71" s="30">
        <v>20</v>
      </c>
      <c r="G71" s="30" t="s">
        <v>148</v>
      </c>
      <c r="H71" s="30">
        <v>2</v>
      </c>
      <c r="I71" s="33" t="s">
        <v>87</v>
      </c>
    </row>
    <row r="72" spans="2:9">
      <c r="B72" s="170"/>
      <c r="C72" s="165"/>
      <c r="D72" s="165"/>
      <c r="E72" s="32" t="s">
        <v>71</v>
      </c>
      <c r="F72" s="30">
        <v>20</v>
      </c>
      <c r="G72" s="30" t="s">
        <v>148</v>
      </c>
      <c r="H72" s="30">
        <v>2</v>
      </c>
      <c r="I72" s="33" t="s">
        <v>87</v>
      </c>
    </row>
    <row r="73" spans="2:9">
      <c r="B73" s="170"/>
      <c r="C73" s="165"/>
      <c r="D73" s="165"/>
      <c r="E73" s="32" t="s">
        <v>72</v>
      </c>
      <c r="F73" s="30">
        <v>20</v>
      </c>
      <c r="G73" s="30" t="s">
        <v>148</v>
      </c>
      <c r="H73" s="30">
        <v>2</v>
      </c>
      <c r="I73" s="33" t="s">
        <v>87</v>
      </c>
    </row>
    <row r="74" spans="2:9">
      <c r="B74" s="170"/>
      <c r="C74" s="165"/>
      <c r="D74" s="165"/>
      <c r="E74" s="32" t="s">
        <v>201</v>
      </c>
      <c r="F74" s="30">
        <v>20</v>
      </c>
      <c r="G74" s="30" t="s">
        <v>148</v>
      </c>
      <c r="H74" s="30">
        <v>2</v>
      </c>
      <c r="I74" s="33" t="s">
        <v>87</v>
      </c>
    </row>
    <row r="75" spans="2:9" ht="16.5" thickBot="1">
      <c r="B75" s="171"/>
      <c r="C75" s="166"/>
      <c r="D75" s="166"/>
      <c r="E75" s="76" t="s">
        <v>202</v>
      </c>
      <c r="F75" s="77">
        <v>20</v>
      </c>
      <c r="G75" s="77" t="s">
        <v>148</v>
      </c>
      <c r="H75" s="77">
        <v>2</v>
      </c>
      <c r="I75" s="78" t="s">
        <v>87</v>
      </c>
    </row>
    <row r="76" spans="2:9">
      <c r="B76" s="172"/>
      <c r="C76" s="167"/>
      <c r="D76" s="54" t="s">
        <v>100</v>
      </c>
      <c r="E76" s="81" t="s">
        <v>101</v>
      </c>
      <c r="F76" s="51">
        <v>20</v>
      </c>
      <c r="G76" s="51" t="s">
        <v>149</v>
      </c>
      <c r="H76" s="51">
        <v>3</v>
      </c>
      <c r="I76" s="31" t="s">
        <v>87</v>
      </c>
    </row>
    <row r="77" spans="2:9">
      <c r="B77" s="170"/>
      <c r="C77" s="168"/>
      <c r="D77" s="55" t="s">
        <v>100</v>
      </c>
      <c r="E77" s="38" t="s">
        <v>207</v>
      </c>
      <c r="F77" s="52">
        <v>20</v>
      </c>
      <c r="G77" s="52" t="s">
        <v>149</v>
      </c>
      <c r="H77" s="52">
        <v>3</v>
      </c>
      <c r="I77" s="33" t="s">
        <v>87</v>
      </c>
    </row>
    <row r="78" spans="2:9">
      <c r="B78" s="170"/>
      <c r="C78" s="168"/>
      <c r="D78" s="55" t="s">
        <v>100</v>
      </c>
      <c r="E78" s="37" t="s">
        <v>102</v>
      </c>
      <c r="F78" s="52">
        <v>20</v>
      </c>
      <c r="G78" s="52" t="s">
        <v>149</v>
      </c>
      <c r="H78" s="52">
        <v>3</v>
      </c>
      <c r="I78" s="33" t="s">
        <v>87</v>
      </c>
    </row>
    <row r="79" spans="2:9">
      <c r="B79" s="170"/>
      <c r="C79" s="168"/>
      <c r="D79" s="55" t="s">
        <v>100</v>
      </c>
      <c r="E79" s="37" t="s">
        <v>103</v>
      </c>
      <c r="F79" s="52">
        <v>20</v>
      </c>
      <c r="G79" s="52" t="s">
        <v>149</v>
      </c>
      <c r="H79" s="52">
        <v>3</v>
      </c>
      <c r="I79" s="33" t="s">
        <v>87</v>
      </c>
    </row>
    <row r="80" spans="2:9">
      <c r="B80" s="170"/>
      <c r="C80" s="168"/>
      <c r="D80" s="55" t="s">
        <v>100</v>
      </c>
      <c r="E80" s="37" t="s">
        <v>104</v>
      </c>
      <c r="F80" s="52">
        <v>40</v>
      </c>
      <c r="G80" s="52" t="s">
        <v>149</v>
      </c>
      <c r="H80" s="52">
        <v>5</v>
      </c>
      <c r="I80" s="33" t="s">
        <v>87</v>
      </c>
    </row>
    <row r="81" spans="2:9">
      <c r="B81" s="170"/>
      <c r="C81" s="168"/>
      <c r="D81" s="55" t="s">
        <v>100</v>
      </c>
      <c r="E81" s="37" t="s">
        <v>208</v>
      </c>
      <c r="F81" s="52">
        <v>40</v>
      </c>
      <c r="G81" s="52" t="s">
        <v>149</v>
      </c>
      <c r="H81" s="52">
        <v>5</v>
      </c>
      <c r="I81" s="33" t="s">
        <v>87</v>
      </c>
    </row>
    <row r="82" spans="2:9" ht="16.5" thickBot="1">
      <c r="B82" s="170"/>
      <c r="C82" s="168"/>
      <c r="D82" s="56" t="s">
        <v>100</v>
      </c>
      <c r="E82" s="83" t="s">
        <v>105</v>
      </c>
      <c r="F82" s="53">
        <v>40</v>
      </c>
      <c r="G82" s="53" t="s">
        <v>149</v>
      </c>
      <c r="H82" s="53">
        <v>5</v>
      </c>
      <c r="I82" s="45" t="s">
        <v>88</v>
      </c>
    </row>
    <row r="83" spans="2:9">
      <c r="B83" s="170"/>
      <c r="C83" s="168"/>
      <c r="D83" s="54" t="s">
        <v>106</v>
      </c>
      <c r="E83" s="84" t="s">
        <v>107</v>
      </c>
      <c r="F83" s="51">
        <v>20</v>
      </c>
      <c r="G83" s="51" t="s">
        <v>149</v>
      </c>
      <c r="H83" s="51">
        <v>3</v>
      </c>
      <c r="I83" s="31" t="s">
        <v>88</v>
      </c>
    </row>
    <row r="84" spans="2:9">
      <c r="B84" s="170"/>
      <c r="C84" s="168"/>
      <c r="D84" s="55" t="s">
        <v>106</v>
      </c>
      <c r="E84" s="36" t="s">
        <v>108</v>
      </c>
      <c r="F84" s="52">
        <v>20</v>
      </c>
      <c r="G84" s="52" t="s">
        <v>149</v>
      </c>
      <c r="H84" s="52">
        <v>3</v>
      </c>
      <c r="I84" s="33" t="s">
        <v>88</v>
      </c>
    </row>
    <row r="85" spans="2:9">
      <c r="B85" s="170"/>
      <c r="C85" s="168"/>
      <c r="D85" s="55" t="s">
        <v>106</v>
      </c>
      <c r="E85" s="36" t="s">
        <v>109</v>
      </c>
      <c r="F85" s="52">
        <v>20</v>
      </c>
      <c r="G85" s="52" t="s">
        <v>149</v>
      </c>
      <c r="H85" s="52">
        <v>3</v>
      </c>
      <c r="I85" s="33" t="s">
        <v>87</v>
      </c>
    </row>
    <row r="86" spans="2:9">
      <c r="B86" s="170"/>
      <c r="C86" s="168"/>
      <c r="D86" s="55" t="s">
        <v>106</v>
      </c>
      <c r="E86" s="36" t="s">
        <v>110</v>
      </c>
      <c r="F86" s="52">
        <v>20</v>
      </c>
      <c r="G86" s="52" t="s">
        <v>149</v>
      </c>
      <c r="H86" s="52">
        <v>3</v>
      </c>
      <c r="I86" s="33" t="s">
        <v>88</v>
      </c>
    </row>
    <row r="87" spans="2:9">
      <c r="B87" s="170"/>
      <c r="C87" s="168"/>
      <c r="D87" s="55" t="s">
        <v>106</v>
      </c>
      <c r="E87" s="36" t="s">
        <v>111</v>
      </c>
      <c r="F87" s="52">
        <v>40</v>
      </c>
      <c r="G87" s="52" t="s">
        <v>149</v>
      </c>
      <c r="H87" s="52">
        <v>5</v>
      </c>
      <c r="I87" s="33" t="s">
        <v>88</v>
      </c>
    </row>
    <row r="88" spans="2:9">
      <c r="B88" s="170"/>
      <c r="C88" s="168"/>
      <c r="D88" s="55" t="s">
        <v>106</v>
      </c>
      <c r="E88" s="36" t="s">
        <v>112</v>
      </c>
      <c r="F88" s="52">
        <v>20</v>
      </c>
      <c r="G88" s="52" t="s">
        <v>149</v>
      </c>
      <c r="H88" s="52">
        <v>3</v>
      </c>
      <c r="I88" s="33" t="s">
        <v>88</v>
      </c>
    </row>
    <row r="89" spans="2:9">
      <c r="B89" s="170"/>
      <c r="C89" s="168"/>
      <c r="D89" s="55" t="s">
        <v>106</v>
      </c>
      <c r="E89" s="36" t="s">
        <v>113</v>
      </c>
      <c r="F89" s="52">
        <v>20</v>
      </c>
      <c r="G89" s="52" t="s">
        <v>149</v>
      </c>
      <c r="H89" s="52">
        <v>3</v>
      </c>
      <c r="I89" s="33" t="s">
        <v>88</v>
      </c>
    </row>
    <row r="90" spans="2:9">
      <c r="B90" s="170"/>
      <c r="C90" s="168"/>
      <c r="D90" s="55" t="s">
        <v>106</v>
      </c>
      <c r="E90" s="36" t="s">
        <v>114</v>
      </c>
      <c r="F90" s="52">
        <v>20</v>
      </c>
      <c r="G90" s="52" t="s">
        <v>149</v>
      </c>
      <c r="H90" s="52">
        <v>3</v>
      </c>
      <c r="I90" s="33" t="s">
        <v>88</v>
      </c>
    </row>
    <row r="91" spans="2:9" ht="16.5" thickBot="1">
      <c r="B91" s="170"/>
      <c r="C91" s="168"/>
      <c r="D91" s="56" t="s">
        <v>106</v>
      </c>
      <c r="E91" s="82" t="s">
        <v>115</v>
      </c>
      <c r="F91" s="53">
        <v>20</v>
      </c>
      <c r="G91" s="53" t="s">
        <v>149</v>
      </c>
      <c r="H91" s="53">
        <v>3</v>
      </c>
      <c r="I91" s="45" t="s">
        <v>88</v>
      </c>
    </row>
    <row r="92" spans="2:9">
      <c r="B92" s="170"/>
      <c r="C92" s="168"/>
      <c r="D92" s="54" t="s">
        <v>116</v>
      </c>
      <c r="E92" s="85" t="s">
        <v>117</v>
      </c>
      <c r="F92" s="51">
        <v>20</v>
      </c>
      <c r="G92" s="51" t="s">
        <v>149</v>
      </c>
      <c r="H92" s="51">
        <v>3</v>
      </c>
      <c r="I92" s="31" t="s">
        <v>88</v>
      </c>
    </row>
    <row r="93" spans="2:9">
      <c r="B93" s="170"/>
      <c r="C93" s="168"/>
      <c r="D93" s="55" t="s">
        <v>116</v>
      </c>
      <c r="E93" s="37" t="s">
        <v>118</v>
      </c>
      <c r="F93" s="52">
        <v>20</v>
      </c>
      <c r="G93" s="52" t="s">
        <v>149</v>
      </c>
      <c r="H93" s="52">
        <v>3</v>
      </c>
      <c r="I93" s="33" t="s">
        <v>88</v>
      </c>
    </row>
    <row r="94" spans="2:9">
      <c r="B94" s="170"/>
      <c r="C94" s="168"/>
      <c r="D94" s="55" t="s">
        <v>116</v>
      </c>
      <c r="E94" s="36" t="s">
        <v>119</v>
      </c>
      <c r="F94" s="52">
        <v>40</v>
      </c>
      <c r="G94" s="52" t="s">
        <v>149</v>
      </c>
      <c r="H94" s="52">
        <v>5</v>
      </c>
      <c r="I94" s="33" t="s">
        <v>88</v>
      </c>
    </row>
    <row r="95" spans="2:9">
      <c r="B95" s="170"/>
      <c r="C95" s="168"/>
      <c r="D95" s="55" t="s">
        <v>116</v>
      </c>
      <c r="E95" s="37" t="s">
        <v>120</v>
      </c>
      <c r="F95" s="52">
        <v>40</v>
      </c>
      <c r="G95" s="52" t="s">
        <v>149</v>
      </c>
      <c r="H95" s="52">
        <v>5</v>
      </c>
      <c r="I95" s="33" t="s">
        <v>88</v>
      </c>
    </row>
    <row r="96" spans="2:9">
      <c r="B96" s="170"/>
      <c r="C96" s="168"/>
      <c r="D96" s="55" t="s">
        <v>116</v>
      </c>
      <c r="E96" s="37" t="s">
        <v>121</v>
      </c>
      <c r="F96" s="52">
        <v>40</v>
      </c>
      <c r="G96" s="52" t="s">
        <v>149</v>
      </c>
      <c r="H96" s="52">
        <v>5</v>
      </c>
      <c r="I96" s="33" t="s">
        <v>88</v>
      </c>
    </row>
    <row r="97" spans="2:9">
      <c r="B97" s="170"/>
      <c r="C97" s="168"/>
      <c r="D97" s="55" t="s">
        <v>116</v>
      </c>
      <c r="E97" s="37" t="s">
        <v>122</v>
      </c>
      <c r="F97" s="52">
        <v>20</v>
      </c>
      <c r="G97" s="52" t="s">
        <v>149</v>
      </c>
      <c r="H97" s="52">
        <v>3</v>
      </c>
      <c r="I97" s="33" t="s">
        <v>88</v>
      </c>
    </row>
    <row r="98" spans="2:9">
      <c r="B98" s="170"/>
      <c r="C98" s="168"/>
      <c r="D98" s="55" t="s">
        <v>116</v>
      </c>
      <c r="E98" s="36" t="s">
        <v>123</v>
      </c>
      <c r="F98" s="52">
        <v>20</v>
      </c>
      <c r="G98" s="52" t="s">
        <v>149</v>
      </c>
      <c r="H98" s="52">
        <v>3</v>
      </c>
      <c r="I98" s="33" t="s">
        <v>88</v>
      </c>
    </row>
    <row r="99" spans="2:9">
      <c r="B99" s="170"/>
      <c r="C99" s="168"/>
      <c r="D99" s="55" t="s">
        <v>116</v>
      </c>
      <c r="E99" s="37" t="s">
        <v>124</v>
      </c>
      <c r="F99" s="52">
        <v>20</v>
      </c>
      <c r="G99" s="52" t="s">
        <v>149</v>
      </c>
      <c r="H99" s="52">
        <v>3</v>
      </c>
      <c r="I99" s="33" t="s">
        <v>88</v>
      </c>
    </row>
    <row r="100" spans="2:9" ht="16.5" thickBot="1">
      <c r="B100" s="170"/>
      <c r="C100" s="168"/>
      <c r="D100" s="56" t="s">
        <v>116</v>
      </c>
      <c r="E100" s="83" t="s">
        <v>125</v>
      </c>
      <c r="F100" s="53">
        <v>20</v>
      </c>
      <c r="G100" s="53" t="s">
        <v>149</v>
      </c>
      <c r="H100" s="53">
        <v>3</v>
      </c>
      <c r="I100" s="45" t="s">
        <v>88</v>
      </c>
    </row>
    <row r="101" spans="2:9">
      <c r="B101" s="170"/>
      <c r="C101" s="168"/>
      <c r="D101" s="54" t="s">
        <v>126</v>
      </c>
      <c r="E101" s="85" t="s">
        <v>127</v>
      </c>
      <c r="F101" s="51">
        <v>40</v>
      </c>
      <c r="G101" s="51" t="s">
        <v>149</v>
      </c>
      <c r="H101" s="51">
        <v>5</v>
      </c>
      <c r="I101" s="31" t="s">
        <v>87</v>
      </c>
    </row>
    <row r="102" spans="2:9">
      <c r="B102" s="170"/>
      <c r="C102" s="168"/>
      <c r="D102" s="55" t="s">
        <v>126</v>
      </c>
      <c r="E102" s="37" t="s">
        <v>209</v>
      </c>
      <c r="F102" s="52">
        <v>40</v>
      </c>
      <c r="G102" s="52" t="s">
        <v>149</v>
      </c>
      <c r="H102" s="52">
        <v>5</v>
      </c>
      <c r="I102" s="33" t="s">
        <v>87</v>
      </c>
    </row>
    <row r="103" spans="2:9">
      <c r="B103" s="170"/>
      <c r="C103" s="168"/>
      <c r="D103" s="55" t="s">
        <v>126</v>
      </c>
      <c r="E103" s="37" t="s">
        <v>128</v>
      </c>
      <c r="F103" s="52">
        <v>40</v>
      </c>
      <c r="G103" s="52" t="s">
        <v>149</v>
      </c>
      <c r="H103" s="52">
        <v>5</v>
      </c>
      <c r="I103" s="33" t="s">
        <v>88</v>
      </c>
    </row>
    <row r="104" spans="2:9">
      <c r="B104" s="170"/>
      <c r="C104" s="168"/>
      <c r="D104" s="55" t="s">
        <v>126</v>
      </c>
      <c r="E104" s="37" t="s">
        <v>129</v>
      </c>
      <c r="F104" s="52">
        <v>40</v>
      </c>
      <c r="G104" s="52" t="s">
        <v>149</v>
      </c>
      <c r="H104" s="52">
        <v>5</v>
      </c>
      <c r="I104" s="33" t="s">
        <v>88</v>
      </c>
    </row>
    <row r="105" spans="2:9">
      <c r="B105" s="170"/>
      <c r="C105" s="168"/>
      <c r="D105" s="55" t="s">
        <v>126</v>
      </c>
      <c r="E105" s="37" t="s">
        <v>130</v>
      </c>
      <c r="F105" s="52">
        <v>40</v>
      </c>
      <c r="G105" s="52" t="s">
        <v>149</v>
      </c>
      <c r="H105" s="52">
        <v>5</v>
      </c>
      <c r="I105" s="33" t="s">
        <v>87</v>
      </c>
    </row>
    <row r="106" spans="2:9" ht="16.5" thickBot="1">
      <c r="B106" s="170"/>
      <c r="C106" s="168"/>
      <c r="D106" s="56" t="s">
        <v>126</v>
      </c>
      <c r="E106" s="82" t="s">
        <v>131</v>
      </c>
      <c r="F106" s="53">
        <v>40</v>
      </c>
      <c r="G106" s="53" t="s">
        <v>149</v>
      </c>
      <c r="H106" s="53">
        <v>5</v>
      </c>
      <c r="I106" s="45" t="s">
        <v>88</v>
      </c>
    </row>
    <row r="107" spans="2:9">
      <c r="B107" s="170"/>
      <c r="C107" s="168"/>
      <c r="D107" s="54" t="s">
        <v>132</v>
      </c>
      <c r="E107" s="84" t="s">
        <v>133</v>
      </c>
      <c r="F107" s="51">
        <v>20</v>
      </c>
      <c r="G107" s="51" t="s">
        <v>149</v>
      </c>
      <c r="H107" s="51">
        <v>3</v>
      </c>
      <c r="I107" s="31" t="s">
        <v>88</v>
      </c>
    </row>
    <row r="108" spans="2:9">
      <c r="B108" s="170"/>
      <c r="C108" s="168"/>
      <c r="D108" s="55" t="s">
        <v>132</v>
      </c>
      <c r="E108" s="47" t="s">
        <v>134</v>
      </c>
      <c r="F108" s="52">
        <v>20</v>
      </c>
      <c r="G108" s="52" t="s">
        <v>149</v>
      </c>
      <c r="H108" s="52">
        <v>3</v>
      </c>
      <c r="I108" s="33" t="s">
        <v>88</v>
      </c>
    </row>
    <row r="109" spans="2:9">
      <c r="B109" s="170"/>
      <c r="C109" s="168"/>
      <c r="D109" s="55" t="s">
        <v>132</v>
      </c>
      <c r="E109" s="36" t="s">
        <v>206</v>
      </c>
      <c r="F109" s="52">
        <v>20</v>
      </c>
      <c r="G109" s="52" t="s">
        <v>149</v>
      </c>
      <c r="H109" s="52">
        <v>3</v>
      </c>
      <c r="I109" s="33" t="s">
        <v>87</v>
      </c>
    </row>
    <row r="110" spans="2:9">
      <c r="B110" s="170"/>
      <c r="C110" s="168"/>
      <c r="D110" s="55" t="s">
        <v>132</v>
      </c>
      <c r="E110" s="47" t="s">
        <v>135</v>
      </c>
      <c r="F110" s="52">
        <v>20</v>
      </c>
      <c r="G110" s="52" t="s">
        <v>149</v>
      </c>
      <c r="H110" s="52">
        <v>3</v>
      </c>
      <c r="I110" s="33" t="s">
        <v>88</v>
      </c>
    </row>
    <row r="111" spans="2:9">
      <c r="B111" s="170"/>
      <c r="C111" s="168"/>
      <c r="D111" s="55" t="s">
        <v>132</v>
      </c>
      <c r="E111" s="36" t="s">
        <v>136</v>
      </c>
      <c r="F111" s="52">
        <v>30</v>
      </c>
      <c r="G111" s="52" t="s">
        <v>149</v>
      </c>
      <c r="H111" s="52">
        <v>5</v>
      </c>
      <c r="I111" s="33" t="s">
        <v>88</v>
      </c>
    </row>
    <row r="112" spans="2:9">
      <c r="B112" s="170"/>
      <c r="C112" s="168"/>
      <c r="D112" s="55" t="s">
        <v>132</v>
      </c>
      <c r="E112" s="36" t="s">
        <v>137</v>
      </c>
      <c r="F112" s="52">
        <v>20</v>
      </c>
      <c r="G112" s="52" t="s">
        <v>149</v>
      </c>
      <c r="H112" s="52">
        <v>3</v>
      </c>
      <c r="I112" s="33" t="s">
        <v>88</v>
      </c>
    </row>
    <row r="113" spans="2:9">
      <c r="B113" s="170"/>
      <c r="C113" s="168"/>
      <c r="D113" s="55" t="s">
        <v>132</v>
      </c>
      <c r="E113" s="36" t="s">
        <v>138</v>
      </c>
      <c r="F113" s="52">
        <v>20</v>
      </c>
      <c r="G113" s="52" t="s">
        <v>149</v>
      </c>
      <c r="H113" s="52">
        <v>3</v>
      </c>
      <c r="I113" s="33" t="s">
        <v>88</v>
      </c>
    </row>
    <row r="114" spans="2:9">
      <c r="B114" s="170"/>
      <c r="C114" s="168"/>
      <c r="D114" s="55" t="s">
        <v>132</v>
      </c>
      <c r="E114" s="37" t="s">
        <v>139</v>
      </c>
      <c r="F114" s="52">
        <v>20</v>
      </c>
      <c r="G114" s="52" t="s">
        <v>149</v>
      </c>
      <c r="H114" s="52">
        <v>3</v>
      </c>
      <c r="I114" s="33" t="s">
        <v>87</v>
      </c>
    </row>
    <row r="115" spans="2:9">
      <c r="B115" s="170"/>
      <c r="C115" s="168"/>
      <c r="D115" s="55" t="s">
        <v>132</v>
      </c>
      <c r="E115" s="36" t="s">
        <v>205</v>
      </c>
      <c r="F115" s="52">
        <v>20</v>
      </c>
      <c r="G115" s="52" t="s">
        <v>149</v>
      </c>
      <c r="H115" s="52">
        <v>3</v>
      </c>
      <c r="I115" s="33" t="s">
        <v>88</v>
      </c>
    </row>
    <row r="116" spans="2:9" ht="16.5" thickBot="1">
      <c r="B116" s="170"/>
      <c r="C116" s="168"/>
      <c r="D116" s="56" t="s">
        <v>132</v>
      </c>
      <c r="E116" s="82" t="s">
        <v>140</v>
      </c>
      <c r="F116" s="53">
        <v>20</v>
      </c>
      <c r="G116" s="53" t="s">
        <v>149</v>
      </c>
      <c r="H116" s="53">
        <v>3</v>
      </c>
      <c r="I116" s="45" t="s">
        <v>88</v>
      </c>
    </row>
    <row r="117" spans="2:9">
      <c r="B117" s="169"/>
      <c r="C117" s="164" t="s">
        <v>99</v>
      </c>
      <c r="D117" s="66" t="s">
        <v>100</v>
      </c>
      <c r="E117" s="79" t="s">
        <v>142</v>
      </c>
      <c r="F117" s="80">
        <v>40</v>
      </c>
      <c r="G117" s="66" t="s">
        <v>148</v>
      </c>
      <c r="H117" s="66">
        <v>5</v>
      </c>
      <c r="I117" s="67" t="s">
        <v>88</v>
      </c>
    </row>
    <row r="118" spans="2:9">
      <c r="B118" s="170"/>
      <c r="C118" s="165"/>
      <c r="D118" s="30" t="s">
        <v>100</v>
      </c>
      <c r="E118" s="36" t="s">
        <v>143</v>
      </c>
      <c r="F118" s="34">
        <v>40</v>
      </c>
      <c r="G118" s="30" t="s">
        <v>148</v>
      </c>
      <c r="H118" s="30">
        <v>5</v>
      </c>
      <c r="I118" s="33" t="s">
        <v>88</v>
      </c>
    </row>
    <row r="119" spans="2:9">
      <c r="B119" s="170"/>
      <c r="C119" s="165"/>
      <c r="D119" s="30" t="s">
        <v>100</v>
      </c>
      <c r="E119" s="36" t="s">
        <v>144</v>
      </c>
      <c r="F119" s="34">
        <v>40</v>
      </c>
      <c r="G119" s="30" t="s">
        <v>148</v>
      </c>
      <c r="H119" s="30">
        <v>5</v>
      </c>
      <c r="I119" s="33" t="s">
        <v>88</v>
      </c>
    </row>
    <row r="120" spans="2:9">
      <c r="B120" s="170"/>
      <c r="C120" s="165"/>
      <c r="D120" s="30" t="s">
        <v>100</v>
      </c>
      <c r="E120" s="36" t="s">
        <v>145</v>
      </c>
      <c r="F120" s="35">
        <v>20</v>
      </c>
      <c r="G120" s="30" t="s">
        <v>148</v>
      </c>
      <c r="H120" s="30">
        <v>3</v>
      </c>
      <c r="I120" s="33" t="s">
        <v>87</v>
      </c>
    </row>
    <row r="121" spans="2:9">
      <c r="B121" s="170"/>
      <c r="C121" s="165"/>
      <c r="D121" s="30" t="s">
        <v>100</v>
      </c>
      <c r="E121" s="36" t="s">
        <v>146</v>
      </c>
      <c r="F121" s="35">
        <v>20</v>
      </c>
      <c r="G121" s="30" t="s">
        <v>148</v>
      </c>
      <c r="H121" s="30">
        <v>2</v>
      </c>
      <c r="I121" s="33" t="s">
        <v>87</v>
      </c>
    </row>
    <row r="122" spans="2:9">
      <c r="B122" s="170"/>
      <c r="C122" s="165"/>
      <c r="D122" s="30" t="s">
        <v>100</v>
      </c>
      <c r="E122" s="36" t="s">
        <v>147</v>
      </c>
      <c r="F122" s="35">
        <v>40</v>
      </c>
      <c r="G122" s="30" t="s">
        <v>148</v>
      </c>
      <c r="H122" s="30">
        <v>5</v>
      </c>
      <c r="I122" s="33" t="s">
        <v>88</v>
      </c>
    </row>
    <row r="123" spans="2:9">
      <c r="B123" s="170"/>
      <c r="C123" s="165"/>
      <c r="D123" s="30" t="s">
        <v>106</v>
      </c>
      <c r="E123" s="36" t="s">
        <v>150</v>
      </c>
      <c r="F123" s="35">
        <v>20</v>
      </c>
      <c r="G123" s="30" t="s">
        <v>148</v>
      </c>
      <c r="H123" s="30">
        <v>2</v>
      </c>
      <c r="I123" s="33" t="s">
        <v>88</v>
      </c>
    </row>
    <row r="124" spans="2:9">
      <c r="B124" s="170"/>
      <c r="C124" s="165"/>
      <c r="D124" s="30" t="s">
        <v>106</v>
      </c>
      <c r="E124" s="36" t="s">
        <v>151</v>
      </c>
      <c r="F124" s="35">
        <v>20</v>
      </c>
      <c r="G124" s="30" t="s">
        <v>148</v>
      </c>
      <c r="H124" s="30">
        <v>3</v>
      </c>
      <c r="I124" s="33" t="s">
        <v>88</v>
      </c>
    </row>
    <row r="125" spans="2:9">
      <c r="B125" s="170"/>
      <c r="C125" s="165"/>
      <c r="D125" s="30" t="s">
        <v>106</v>
      </c>
      <c r="E125" s="36" t="s">
        <v>152</v>
      </c>
      <c r="F125" s="35">
        <v>40</v>
      </c>
      <c r="G125" s="30" t="s">
        <v>148</v>
      </c>
      <c r="H125" s="30">
        <v>5</v>
      </c>
      <c r="I125" s="33" t="s">
        <v>88</v>
      </c>
    </row>
    <row r="126" spans="2:9">
      <c r="B126" s="170"/>
      <c r="C126" s="165"/>
      <c r="D126" s="30" t="s">
        <v>106</v>
      </c>
      <c r="E126" s="36" t="s">
        <v>153</v>
      </c>
      <c r="F126" s="35">
        <v>30</v>
      </c>
      <c r="G126" s="30" t="s">
        <v>148</v>
      </c>
      <c r="H126" s="30">
        <v>5</v>
      </c>
      <c r="I126" s="33" t="s">
        <v>87</v>
      </c>
    </row>
    <row r="127" spans="2:9">
      <c r="B127" s="170"/>
      <c r="C127" s="165"/>
      <c r="D127" s="30" t="s">
        <v>106</v>
      </c>
      <c r="E127" s="36" t="s">
        <v>154</v>
      </c>
      <c r="F127" s="35">
        <v>40</v>
      </c>
      <c r="G127" s="30" t="s">
        <v>148</v>
      </c>
      <c r="H127" s="30">
        <v>5</v>
      </c>
      <c r="I127" s="33" t="s">
        <v>88</v>
      </c>
    </row>
    <row r="128" spans="2:9">
      <c r="B128" s="170"/>
      <c r="C128" s="165"/>
      <c r="D128" s="30" t="s">
        <v>106</v>
      </c>
      <c r="E128" s="36" t="s">
        <v>155</v>
      </c>
      <c r="F128" s="35">
        <v>30</v>
      </c>
      <c r="G128" s="30" t="s">
        <v>148</v>
      </c>
      <c r="H128" s="30">
        <v>5</v>
      </c>
      <c r="I128" s="33" t="s">
        <v>87</v>
      </c>
    </row>
    <row r="129" spans="2:9">
      <c r="B129" s="170"/>
      <c r="C129" s="165"/>
      <c r="D129" s="30" t="s">
        <v>106</v>
      </c>
      <c r="E129" s="36" t="s">
        <v>156</v>
      </c>
      <c r="F129" s="35">
        <v>40</v>
      </c>
      <c r="G129" s="30" t="s">
        <v>148</v>
      </c>
      <c r="H129" s="30">
        <v>5</v>
      </c>
      <c r="I129" s="33" t="s">
        <v>88</v>
      </c>
    </row>
    <row r="130" spans="2:9">
      <c r="B130" s="170"/>
      <c r="C130" s="165"/>
      <c r="D130" s="30" t="s">
        <v>116</v>
      </c>
      <c r="E130" s="36" t="s">
        <v>157</v>
      </c>
      <c r="F130" s="35">
        <v>30</v>
      </c>
      <c r="G130" s="30" t="s">
        <v>148</v>
      </c>
      <c r="H130" s="30">
        <v>5</v>
      </c>
      <c r="I130" s="33" t="s">
        <v>88</v>
      </c>
    </row>
    <row r="131" spans="2:9">
      <c r="B131" s="170"/>
      <c r="C131" s="165"/>
      <c r="D131" s="30" t="s">
        <v>116</v>
      </c>
      <c r="E131" s="36" t="s">
        <v>158</v>
      </c>
      <c r="F131" s="35">
        <v>40</v>
      </c>
      <c r="G131" s="30" t="s">
        <v>148</v>
      </c>
      <c r="H131" s="30">
        <v>5</v>
      </c>
      <c r="I131" s="33" t="s">
        <v>88</v>
      </c>
    </row>
    <row r="132" spans="2:9">
      <c r="B132" s="170"/>
      <c r="C132" s="165"/>
      <c r="D132" s="30" t="s">
        <v>116</v>
      </c>
      <c r="E132" s="36" t="s">
        <v>159</v>
      </c>
      <c r="F132" s="35">
        <v>40</v>
      </c>
      <c r="G132" s="30" t="s">
        <v>148</v>
      </c>
      <c r="H132" s="30">
        <v>5</v>
      </c>
      <c r="I132" s="33" t="s">
        <v>88</v>
      </c>
    </row>
    <row r="133" spans="2:9">
      <c r="B133" s="170"/>
      <c r="C133" s="165"/>
      <c r="D133" s="30" t="s">
        <v>116</v>
      </c>
      <c r="E133" s="36" t="s">
        <v>160</v>
      </c>
      <c r="F133" s="35">
        <v>20</v>
      </c>
      <c r="G133" s="30" t="s">
        <v>148</v>
      </c>
      <c r="H133" s="30">
        <v>3</v>
      </c>
      <c r="I133" s="33" t="s">
        <v>88</v>
      </c>
    </row>
    <row r="134" spans="2:9">
      <c r="B134" s="170"/>
      <c r="C134" s="165"/>
      <c r="D134" s="30" t="s">
        <v>116</v>
      </c>
      <c r="E134" s="36" t="s">
        <v>161</v>
      </c>
      <c r="F134" s="35">
        <v>20</v>
      </c>
      <c r="G134" s="30" t="s">
        <v>148</v>
      </c>
      <c r="H134" s="30">
        <v>2</v>
      </c>
      <c r="I134" s="33" t="s">
        <v>88</v>
      </c>
    </row>
    <row r="135" spans="2:9">
      <c r="B135" s="170"/>
      <c r="C135" s="165"/>
      <c r="D135" s="30" t="s">
        <v>116</v>
      </c>
      <c r="E135" s="36" t="s">
        <v>162</v>
      </c>
      <c r="F135" s="35">
        <v>20</v>
      </c>
      <c r="G135" s="30" t="s">
        <v>148</v>
      </c>
      <c r="H135" s="30">
        <v>3</v>
      </c>
      <c r="I135" s="33" t="s">
        <v>88</v>
      </c>
    </row>
    <row r="136" spans="2:9">
      <c r="B136" s="170"/>
      <c r="C136" s="165"/>
      <c r="D136" s="30" t="s">
        <v>116</v>
      </c>
      <c r="E136" s="36" t="s">
        <v>163</v>
      </c>
      <c r="F136" s="35">
        <v>20</v>
      </c>
      <c r="G136" s="30" t="s">
        <v>148</v>
      </c>
      <c r="H136" s="30">
        <v>2</v>
      </c>
      <c r="I136" s="33" t="s">
        <v>88</v>
      </c>
    </row>
    <row r="137" spans="2:9">
      <c r="B137" s="170"/>
      <c r="C137" s="165"/>
      <c r="D137" s="30" t="s">
        <v>116</v>
      </c>
      <c r="E137" s="36" t="s">
        <v>164</v>
      </c>
      <c r="F137" s="35">
        <v>20</v>
      </c>
      <c r="G137" s="30" t="s">
        <v>148</v>
      </c>
      <c r="H137" s="30">
        <v>3</v>
      </c>
      <c r="I137" s="33" t="s">
        <v>88</v>
      </c>
    </row>
    <row r="138" spans="2:9">
      <c r="B138" s="170"/>
      <c r="C138" s="165"/>
      <c r="D138" s="30" t="s">
        <v>116</v>
      </c>
      <c r="E138" s="36" t="s">
        <v>165</v>
      </c>
      <c r="F138" s="35">
        <v>20</v>
      </c>
      <c r="G138" s="30" t="s">
        <v>148</v>
      </c>
      <c r="H138" s="30">
        <v>2</v>
      </c>
      <c r="I138" s="33" t="s">
        <v>88</v>
      </c>
    </row>
    <row r="139" spans="2:9">
      <c r="B139" s="170"/>
      <c r="C139" s="165"/>
      <c r="D139" s="30" t="s">
        <v>116</v>
      </c>
      <c r="E139" s="36" t="s">
        <v>166</v>
      </c>
      <c r="F139" s="35">
        <v>20</v>
      </c>
      <c r="G139" s="30" t="s">
        <v>148</v>
      </c>
      <c r="H139" s="30">
        <v>2</v>
      </c>
      <c r="I139" s="33" t="s">
        <v>88</v>
      </c>
    </row>
    <row r="140" spans="2:9">
      <c r="B140" s="170"/>
      <c r="C140" s="165"/>
      <c r="D140" s="30" t="s">
        <v>116</v>
      </c>
      <c r="E140" s="36" t="s">
        <v>167</v>
      </c>
      <c r="F140" s="35">
        <v>20</v>
      </c>
      <c r="G140" s="30" t="s">
        <v>148</v>
      </c>
      <c r="H140" s="30">
        <v>3</v>
      </c>
      <c r="I140" s="33" t="s">
        <v>88</v>
      </c>
    </row>
    <row r="141" spans="2:9">
      <c r="B141" s="170"/>
      <c r="C141" s="165"/>
      <c r="D141" s="30" t="s">
        <v>116</v>
      </c>
      <c r="E141" s="36" t="s">
        <v>168</v>
      </c>
      <c r="F141" s="35">
        <v>20</v>
      </c>
      <c r="G141" s="30" t="s">
        <v>148</v>
      </c>
      <c r="H141" s="30">
        <v>3</v>
      </c>
      <c r="I141" s="33" t="s">
        <v>88</v>
      </c>
    </row>
    <row r="142" spans="2:9">
      <c r="B142" s="170"/>
      <c r="C142" s="165"/>
      <c r="D142" s="30" t="s">
        <v>116</v>
      </c>
      <c r="E142" s="36" t="s">
        <v>169</v>
      </c>
      <c r="F142" s="35">
        <v>20</v>
      </c>
      <c r="G142" s="30" t="s">
        <v>148</v>
      </c>
      <c r="H142" s="30">
        <v>2</v>
      </c>
      <c r="I142" s="33" t="s">
        <v>88</v>
      </c>
    </row>
    <row r="143" spans="2:9">
      <c r="B143" s="170"/>
      <c r="C143" s="165"/>
      <c r="D143" s="30" t="s">
        <v>116</v>
      </c>
      <c r="E143" s="36" t="s">
        <v>170</v>
      </c>
      <c r="F143" s="35">
        <v>20</v>
      </c>
      <c r="G143" s="30" t="s">
        <v>148</v>
      </c>
      <c r="H143" s="30">
        <v>2</v>
      </c>
      <c r="I143" s="33" t="s">
        <v>88</v>
      </c>
    </row>
    <row r="144" spans="2:9">
      <c r="B144" s="170"/>
      <c r="C144" s="165"/>
      <c r="D144" s="30" t="s">
        <v>116</v>
      </c>
      <c r="E144" s="36" t="s">
        <v>171</v>
      </c>
      <c r="F144" s="35">
        <v>20</v>
      </c>
      <c r="G144" s="30" t="s">
        <v>148</v>
      </c>
      <c r="H144" s="30">
        <v>3</v>
      </c>
      <c r="I144" s="33" t="s">
        <v>88</v>
      </c>
    </row>
    <row r="145" spans="2:9">
      <c r="B145" s="170"/>
      <c r="C145" s="165"/>
      <c r="D145" s="30" t="s">
        <v>126</v>
      </c>
      <c r="E145" s="36" t="s">
        <v>172</v>
      </c>
      <c r="F145" s="35">
        <v>40</v>
      </c>
      <c r="G145" s="30" t="s">
        <v>148</v>
      </c>
      <c r="H145" s="30">
        <v>5</v>
      </c>
      <c r="I145" s="33" t="s">
        <v>88</v>
      </c>
    </row>
    <row r="146" spans="2:9">
      <c r="B146" s="170"/>
      <c r="C146" s="165"/>
      <c r="D146" s="30" t="s">
        <v>126</v>
      </c>
      <c r="E146" s="36" t="s">
        <v>173</v>
      </c>
      <c r="F146" s="35">
        <v>26</v>
      </c>
      <c r="G146" s="30" t="s">
        <v>148</v>
      </c>
      <c r="H146" s="30">
        <v>3</v>
      </c>
      <c r="I146" s="33" t="s">
        <v>88</v>
      </c>
    </row>
    <row r="147" spans="2:9">
      <c r="B147" s="170"/>
      <c r="C147" s="165"/>
      <c r="D147" s="30" t="s">
        <v>126</v>
      </c>
      <c r="E147" s="36" t="s">
        <v>174</v>
      </c>
      <c r="F147" s="35">
        <v>14</v>
      </c>
      <c r="G147" s="30" t="s">
        <v>148</v>
      </c>
      <c r="H147" s="30">
        <v>2</v>
      </c>
      <c r="I147" s="33" t="s">
        <v>88</v>
      </c>
    </row>
    <row r="148" spans="2:9">
      <c r="B148" s="170"/>
      <c r="C148" s="165"/>
      <c r="D148" s="30" t="s">
        <v>126</v>
      </c>
      <c r="E148" s="36" t="s">
        <v>175</v>
      </c>
      <c r="F148" s="35">
        <v>20</v>
      </c>
      <c r="G148" s="30" t="s">
        <v>148</v>
      </c>
      <c r="H148" s="30">
        <v>3</v>
      </c>
      <c r="I148" s="33" t="s">
        <v>88</v>
      </c>
    </row>
    <row r="149" spans="2:9">
      <c r="B149" s="170"/>
      <c r="C149" s="165"/>
      <c r="D149" s="30" t="s">
        <v>126</v>
      </c>
      <c r="E149" s="36" t="s">
        <v>176</v>
      </c>
      <c r="F149" s="35">
        <v>20</v>
      </c>
      <c r="G149" s="30" t="s">
        <v>148</v>
      </c>
      <c r="H149" s="30">
        <v>2</v>
      </c>
      <c r="I149" s="33" t="s">
        <v>88</v>
      </c>
    </row>
    <row r="150" spans="2:9">
      <c r="B150" s="170"/>
      <c r="C150" s="165"/>
      <c r="D150" s="30" t="s">
        <v>126</v>
      </c>
      <c r="E150" s="36" t="s">
        <v>177</v>
      </c>
      <c r="F150" s="35">
        <v>20</v>
      </c>
      <c r="G150" s="30" t="s">
        <v>148</v>
      </c>
      <c r="H150" s="30">
        <v>2</v>
      </c>
      <c r="I150" s="33" t="s">
        <v>88</v>
      </c>
    </row>
    <row r="151" spans="2:9">
      <c r="B151" s="170"/>
      <c r="C151" s="165"/>
      <c r="D151" s="30" t="s">
        <v>126</v>
      </c>
      <c r="E151" s="36" t="s">
        <v>178</v>
      </c>
      <c r="F151" s="35">
        <v>20</v>
      </c>
      <c r="G151" s="30" t="s">
        <v>148</v>
      </c>
      <c r="H151" s="30">
        <v>3</v>
      </c>
      <c r="I151" s="33" t="s">
        <v>88</v>
      </c>
    </row>
    <row r="152" spans="2:9">
      <c r="B152" s="170"/>
      <c r="C152" s="165"/>
      <c r="D152" s="30" t="s">
        <v>126</v>
      </c>
      <c r="E152" s="36" t="s">
        <v>179</v>
      </c>
      <c r="F152" s="35">
        <v>40</v>
      </c>
      <c r="G152" s="30" t="s">
        <v>148</v>
      </c>
      <c r="H152" s="30">
        <v>5</v>
      </c>
      <c r="I152" s="33" t="s">
        <v>88</v>
      </c>
    </row>
    <row r="153" spans="2:9">
      <c r="B153" s="170"/>
      <c r="C153" s="165"/>
      <c r="D153" s="30" t="s">
        <v>126</v>
      </c>
      <c r="E153" s="36" t="s">
        <v>180</v>
      </c>
      <c r="F153" s="35">
        <v>40</v>
      </c>
      <c r="G153" s="30" t="s">
        <v>148</v>
      </c>
      <c r="H153" s="30">
        <v>5</v>
      </c>
      <c r="I153" s="33" t="s">
        <v>88</v>
      </c>
    </row>
    <row r="154" spans="2:9">
      <c r="B154" s="170"/>
      <c r="C154" s="165"/>
      <c r="D154" s="30" t="s">
        <v>126</v>
      </c>
      <c r="E154" s="36" t="s">
        <v>181</v>
      </c>
      <c r="F154" s="35">
        <v>40</v>
      </c>
      <c r="G154" s="30" t="s">
        <v>148</v>
      </c>
      <c r="H154" s="30">
        <v>5</v>
      </c>
      <c r="I154" s="33" t="s">
        <v>88</v>
      </c>
    </row>
    <row r="155" spans="2:9">
      <c r="B155" s="170"/>
      <c r="C155" s="165"/>
      <c r="D155" s="30" t="s">
        <v>126</v>
      </c>
      <c r="E155" s="36" t="s">
        <v>182</v>
      </c>
      <c r="F155" s="35">
        <v>40</v>
      </c>
      <c r="G155" s="30" t="s">
        <v>148</v>
      </c>
      <c r="H155" s="30">
        <v>5</v>
      </c>
      <c r="I155" s="33" t="s">
        <v>88</v>
      </c>
    </row>
    <row r="156" spans="2:9">
      <c r="B156" s="170"/>
      <c r="C156" s="165"/>
      <c r="D156" s="30" t="s">
        <v>126</v>
      </c>
      <c r="E156" s="36" t="s">
        <v>183</v>
      </c>
      <c r="F156" s="35">
        <v>40</v>
      </c>
      <c r="G156" s="30" t="s">
        <v>148</v>
      </c>
      <c r="H156" s="30">
        <v>5</v>
      </c>
      <c r="I156" s="33" t="s">
        <v>88</v>
      </c>
    </row>
    <row r="157" spans="2:9">
      <c r="B157" s="170"/>
      <c r="C157" s="165"/>
      <c r="D157" s="30" t="s">
        <v>132</v>
      </c>
      <c r="E157" s="36" t="s">
        <v>184</v>
      </c>
      <c r="F157" s="35">
        <v>20</v>
      </c>
      <c r="G157" s="30" t="s">
        <v>148</v>
      </c>
      <c r="H157" s="30">
        <v>3</v>
      </c>
      <c r="I157" s="33" t="s">
        <v>88</v>
      </c>
    </row>
    <row r="158" spans="2:9">
      <c r="B158" s="170"/>
      <c r="C158" s="165"/>
      <c r="D158" s="30" t="s">
        <v>132</v>
      </c>
      <c r="E158" s="36" t="s">
        <v>185</v>
      </c>
      <c r="F158" s="35">
        <v>20</v>
      </c>
      <c r="G158" s="30" t="s">
        <v>148</v>
      </c>
      <c r="H158" s="30">
        <v>2</v>
      </c>
      <c r="I158" s="33" t="s">
        <v>88</v>
      </c>
    </row>
    <row r="159" spans="2:9">
      <c r="B159" s="170"/>
      <c r="C159" s="165"/>
      <c r="D159" s="30" t="s">
        <v>132</v>
      </c>
      <c r="E159" s="36" t="s">
        <v>186</v>
      </c>
      <c r="F159" s="35">
        <v>20</v>
      </c>
      <c r="G159" s="30" t="s">
        <v>148</v>
      </c>
      <c r="H159" s="30">
        <v>3</v>
      </c>
      <c r="I159" s="33" t="s">
        <v>88</v>
      </c>
    </row>
    <row r="160" spans="2:9">
      <c r="B160" s="170"/>
      <c r="C160" s="165"/>
      <c r="D160" s="30" t="s">
        <v>132</v>
      </c>
      <c r="E160" s="36" t="s">
        <v>187</v>
      </c>
      <c r="F160" s="35">
        <v>20</v>
      </c>
      <c r="G160" s="30" t="s">
        <v>148</v>
      </c>
      <c r="H160" s="30">
        <v>2</v>
      </c>
      <c r="I160" s="33" t="s">
        <v>88</v>
      </c>
    </row>
    <row r="161" spans="2:9">
      <c r="B161" s="170"/>
      <c r="C161" s="165"/>
      <c r="D161" s="30" t="s">
        <v>132</v>
      </c>
      <c r="E161" s="36" t="s">
        <v>188</v>
      </c>
      <c r="F161" s="35">
        <v>20</v>
      </c>
      <c r="G161" s="30" t="s">
        <v>148</v>
      </c>
      <c r="H161" s="30">
        <v>2</v>
      </c>
      <c r="I161" s="33" t="s">
        <v>88</v>
      </c>
    </row>
    <row r="162" spans="2:9">
      <c r="B162" s="170"/>
      <c r="C162" s="165"/>
      <c r="D162" s="30" t="s">
        <v>132</v>
      </c>
      <c r="E162" s="36" t="s">
        <v>189</v>
      </c>
      <c r="F162" s="35">
        <v>20</v>
      </c>
      <c r="G162" s="30" t="s">
        <v>148</v>
      </c>
      <c r="H162" s="30">
        <v>3</v>
      </c>
      <c r="I162" s="33" t="s">
        <v>88</v>
      </c>
    </row>
    <row r="163" spans="2:9">
      <c r="B163" s="170"/>
      <c r="C163" s="165"/>
      <c r="D163" s="30" t="s">
        <v>132</v>
      </c>
      <c r="E163" s="36" t="s">
        <v>190</v>
      </c>
      <c r="F163" s="35">
        <v>20</v>
      </c>
      <c r="G163" s="30" t="s">
        <v>148</v>
      </c>
      <c r="H163" s="30">
        <v>3</v>
      </c>
      <c r="I163" s="33" t="s">
        <v>88</v>
      </c>
    </row>
    <row r="164" spans="2:9">
      <c r="B164" s="170"/>
      <c r="C164" s="165"/>
      <c r="D164" s="30" t="s">
        <v>132</v>
      </c>
      <c r="E164" s="36" t="s">
        <v>191</v>
      </c>
      <c r="F164" s="35">
        <v>20</v>
      </c>
      <c r="G164" s="30" t="s">
        <v>148</v>
      </c>
      <c r="H164" s="30">
        <v>2</v>
      </c>
      <c r="I164" s="33" t="s">
        <v>88</v>
      </c>
    </row>
    <row r="165" spans="2:9">
      <c r="B165" s="170"/>
      <c r="C165" s="165"/>
      <c r="D165" s="30" t="s">
        <v>132</v>
      </c>
      <c r="E165" s="36" t="s">
        <v>192</v>
      </c>
      <c r="F165" s="35">
        <v>20</v>
      </c>
      <c r="G165" s="30" t="s">
        <v>148</v>
      </c>
      <c r="H165" s="30">
        <v>3</v>
      </c>
      <c r="I165" s="33" t="s">
        <v>88</v>
      </c>
    </row>
    <row r="166" spans="2:9">
      <c r="B166" s="170"/>
      <c r="C166" s="165"/>
      <c r="D166" s="30" t="s">
        <v>132</v>
      </c>
      <c r="E166" s="36" t="s">
        <v>193</v>
      </c>
      <c r="F166" s="35">
        <v>20</v>
      </c>
      <c r="G166" s="30" t="s">
        <v>148</v>
      </c>
      <c r="H166" s="30">
        <v>2</v>
      </c>
      <c r="I166" s="33" t="s">
        <v>88</v>
      </c>
    </row>
    <row r="167" spans="2:9">
      <c r="B167" s="170"/>
      <c r="C167" s="165"/>
      <c r="D167" s="30" t="s">
        <v>132</v>
      </c>
      <c r="E167" s="36" t="s">
        <v>194</v>
      </c>
      <c r="F167" s="35">
        <v>20</v>
      </c>
      <c r="G167" s="30" t="s">
        <v>148</v>
      </c>
      <c r="H167" s="30">
        <v>3</v>
      </c>
      <c r="I167" s="33" t="s">
        <v>88</v>
      </c>
    </row>
    <row r="168" spans="2:9">
      <c r="B168" s="170"/>
      <c r="C168" s="165"/>
      <c r="D168" s="30" t="s">
        <v>132</v>
      </c>
      <c r="E168" s="36" t="s">
        <v>195</v>
      </c>
      <c r="F168" s="35">
        <v>20</v>
      </c>
      <c r="G168" s="30" t="s">
        <v>148</v>
      </c>
      <c r="H168" s="30">
        <v>2</v>
      </c>
      <c r="I168" s="33" t="s">
        <v>88</v>
      </c>
    </row>
    <row r="169" spans="2:9">
      <c r="B169" s="170"/>
      <c r="C169" s="165"/>
      <c r="D169" s="30" t="s">
        <v>141</v>
      </c>
      <c r="E169" s="36" t="s">
        <v>196</v>
      </c>
      <c r="F169" s="35">
        <v>40</v>
      </c>
      <c r="G169" s="35" t="s">
        <v>148</v>
      </c>
      <c r="H169" s="35">
        <v>5</v>
      </c>
      <c r="I169" s="33" t="s">
        <v>88</v>
      </c>
    </row>
    <row r="170" spans="2:9">
      <c r="B170" s="170"/>
      <c r="C170" s="165"/>
      <c r="D170" s="30" t="s">
        <v>141</v>
      </c>
      <c r="E170" s="36" t="s">
        <v>197</v>
      </c>
      <c r="F170" s="35">
        <v>40</v>
      </c>
      <c r="G170" s="35" t="s">
        <v>148</v>
      </c>
      <c r="H170" s="35">
        <v>5</v>
      </c>
      <c r="I170" s="33" t="s">
        <v>88</v>
      </c>
    </row>
    <row r="171" spans="2:9">
      <c r="B171" s="170"/>
      <c r="C171" s="165"/>
      <c r="D171" s="30" t="s">
        <v>141</v>
      </c>
      <c r="E171" s="36" t="s">
        <v>198</v>
      </c>
      <c r="F171" s="35">
        <v>40</v>
      </c>
      <c r="G171" s="35" t="s">
        <v>148</v>
      </c>
      <c r="H171" s="35">
        <v>5</v>
      </c>
      <c r="I171" s="33" t="s">
        <v>88</v>
      </c>
    </row>
    <row r="172" spans="2:9">
      <c r="B172" s="170"/>
      <c r="C172" s="165"/>
      <c r="D172" s="30" t="s">
        <v>141</v>
      </c>
      <c r="E172" s="36" t="s">
        <v>199</v>
      </c>
      <c r="F172" s="35">
        <v>40</v>
      </c>
      <c r="G172" s="35" t="s">
        <v>148</v>
      </c>
      <c r="H172" s="35">
        <v>5</v>
      </c>
      <c r="I172" s="33" t="s">
        <v>88</v>
      </c>
    </row>
    <row r="173" spans="2:9" ht="16.5" thickBot="1">
      <c r="B173" s="173"/>
      <c r="C173" s="185"/>
      <c r="D173" s="43" t="s">
        <v>141</v>
      </c>
      <c r="E173" s="36" t="s">
        <v>200</v>
      </c>
      <c r="F173" s="44">
        <v>40</v>
      </c>
      <c r="G173" s="44" t="s">
        <v>148</v>
      </c>
      <c r="H173" s="44">
        <v>5</v>
      </c>
      <c r="I173" s="45" t="s">
        <v>88</v>
      </c>
    </row>
    <row r="174" spans="2:9" ht="16.5" thickBot="1"/>
    <row r="175" spans="2:9" ht="34.5" customHeight="1" thickBot="1">
      <c r="C175" s="190" t="s">
        <v>518</v>
      </c>
      <c r="D175" s="191"/>
      <c r="E175" s="192"/>
    </row>
    <row r="176" spans="2:9" ht="16.5" thickBot="1">
      <c r="C176" s="86" t="s">
        <v>210</v>
      </c>
      <c r="D176" s="87" t="s">
        <v>211</v>
      </c>
      <c r="E176" s="87" t="s">
        <v>212</v>
      </c>
    </row>
    <row r="177" spans="3:5">
      <c r="C177" s="187" t="s">
        <v>213</v>
      </c>
      <c r="D177" s="184" t="s">
        <v>214</v>
      </c>
      <c r="E177" s="193" t="s">
        <v>216</v>
      </c>
    </row>
    <row r="178" spans="3:5">
      <c r="C178" s="188"/>
      <c r="D178" s="182"/>
      <c r="E178" s="194"/>
    </row>
    <row r="179" spans="3:5">
      <c r="C179" s="188"/>
      <c r="D179" s="182" t="s">
        <v>215</v>
      </c>
      <c r="E179" s="194" t="s">
        <v>217</v>
      </c>
    </row>
    <row r="180" spans="3:5" ht="16.5" thickBot="1">
      <c r="C180" s="189"/>
      <c r="D180" s="183"/>
      <c r="E180" s="195"/>
    </row>
    <row r="181" spans="3:5">
      <c r="C181" s="187" t="s">
        <v>218</v>
      </c>
      <c r="D181" s="184" t="s">
        <v>219</v>
      </c>
      <c r="E181" s="193" t="s">
        <v>221</v>
      </c>
    </row>
    <row r="182" spans="3:5">
      <c r="C182" s="188"/>
      <c r="D182" s="182"/>
      <c r="E182" s="194"/>
    </row>
    <row r="183" spans="3:5">
      <c r="C183" s="188"/>
      <c r="D183" s="182" t="s">
        <v>220</v>
      </c>
      <c r="E183" s="194" t="s">
        <v>222</v>
      </c>
    </row>
    <row r="184" spans="3:5" ht="16.5" thickBot="1">
      <c r="C184" s="189"/>
      <c r="D184" s="183"/>
      <c r="E184" s="195"/>
    </row>
    <row r="185" spans="3:5">
      <c r="C185" s="187" t="s">
        <v>223</v>
      </c>
      <c r="D185" s="184" t="s">
        <v>224</v>
      </c>
      <c r="E185" s="193" t="s">
        <v>221</v>
      </c>
    </row>
    <row r="186" spans="3:5">
      <c r="C186" s="188"/>
      <c r="D186" s="182"/>
      <c r="E186" s="194"/>
    </row>
    <row r="187" spans="3:5">
      <c r="C187" s="188"/>
      <c r="D187" s="182"/>
      <c r="E187" s="194" t="s">
        <v>222</v>
      </c>
    </row>
    <row r="188" spans="3:5" ht="16.5" thickBot="1">
      <c r="C188" s="189"/>
      <c r="D188" s="183"/>
      <c r="E188" s="195"/>
    </row>
    <row r="189" spans="3:5">
      <c r="C189" s="187" t="s">
        <v>225</v>
      </c>
      <c r="D189" s="184" t="s">
        <v>219</v>
      </c>
      <c r="E189" s="193" t="s">
        <v>226</v>
      </c>
    </row>
    <row r="190" spans="3:5">
      <c r="C190" s="188"/>
      <c r="D190" s="182"/>
      <c r="E190" s="194"/>
    </row>
    <row r="191" spans="3:5">
      <c r="C191" s="188"/>
      <c r="D191" s="182" t="s">
        <v>220</v>
      </c>
      <c r="E191" s="194"/>
    </row>
    <row r="192" spans="3:5" ht="16.5" thickBot="1">
      <c r="C192" s="189"/>
      <c r="D192" s="183"/>
      <c r="E192" s="195"/>
    </row>
  </sheetData>
  <autoFilter ref="B2:I173" xr:uid="{48421FD4-3304-42A2-B13E-253CB1663806}"/>
  <mergeCells count="51">
    <mergeCell ref="B1:I1"/>
    <mergeCell ref="C189:C192"/>
    <mergeCell ref="C175:E175"/>
    <mergeCell ref="D189:D190"/>
    <mergeCell ref="D191:D192"/>
    <mergeCell ref="E177:E178"/>
    <mergeCell ref="E179:E180"/>
    <mergeCell ref="E181:E182"/>
    <mergeCell ref="E183:E184"/>
    <mergeCell ref="E185:E186"/>
    <mergeCell ref="E187:E188"/>
    <mergeCell ref="E189:E192"/>
    <mergeCell ref="C177:C180"/>
    <mergeCell ref="C181:C184"/>
    <mergeCell ref="C185:C188"/>
    <mergeCell ref="D177:D178"/>
    <mergeCell ref="D179:D180"/>
    <mergeCell ref="D181:D182"/>
    <mergeCell ref="D183:D184"/>
    <mergeCell ref="D185:D188"/>
    <mergeCell ref="C117:C173"/>
    <mergeCell ref="C64:C116"/>
    <mergeCell ref="B64:B173"/>
    <mergeCell ref="B24:B63"/>
    <mergeCell ref="C24:C39"/>
    <mergeCell ref="D6:D8"/>
    <mergeCell ref="D9:D11"/>
    <mergeCell ref="D64:D75"/>
    <mergeCell ref="D12:D14"/>
    <mergeCell ref="D54:D55"/>
    <mergeCell ref="D43:D45"/>
    <mergeCell ref="D48:D49"/>
    <mergeCell ref="D50:D51"/>
    <mergeCell ref="D52:D53"/>
    <mergeCell ref="D40:D42"/>
    <mergeCell ref="J58:J63"/>
    <mergeCell ref="J48:J53"/>
    <mergeCell ref="B3:B23"/>
    <mergeCell ref="D15:D17"/>
    <mergeCell ref="D60:D61"/>
    <mergeCell ref="D62:D63"/>
    <mergeCell ref="C3:C23"/>
    <mergeCell ref="C40:C55"/>
    <mergeCell ref="C56:C63"/>
    <mergeCell ref="D46:D47"/>
    <mergeCell ref="D56:D57"/>
    <mergeCell ref="D58:D59"/>
    <mergeCell ref="D18:D20"/>
    <mergeCell ref="D21:D23"/>
    <mergeCell ref="D3:D5"/>
    <mergeCell ref="D24:D3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31173-6F3D-47CD-AEDD-3E8FF159A2D3}">
  <dimension ref="A1:P61"/>
  <sheetViews>
    <sheetView zoomScaleNormal="100" workbookViewId="0">
      <selection activeCell="J33" sqref="J33"/>
    </sheetView>
  </sheetViews>
  <sheetFormatPr baseColWidth="10" defaultRowHeight="15"/>
  <cols>
    <col min="1" max="1" width="11.42578125" style="110"/>
    <col min="2" max="2" width="23.140625" style="110" customWidth="1"/>
    <col min="3" max="9" width="11.42578125" style="110"/>
    <col min="10" max="10" width="20.140625" style="110" customWidth="1"/>
    <col min="11" max="16384" width="11.42578125" style="110"/>
  </cols>
  <sheetData>
    <row r="1" spans="1:16" ht="62.25" customHeight="1">
      <c r="A1" s="206" t="s">
        <v>229</v>
      </c>
      <c r="B1" s="207"/>
      <c r="C1" s="207"/>
      <c r="D1" s="207"/>
      <c r="E1" s="207"/>
      <c r="F1" s="207"/>
      <c r="G1" s="207"/>
      <c r="H1" s="207"/>
      <c r="I1" s="207"/>
      <c r="J1" s="207"/>
      <c r="K1" s="207"/>
      <c r="L1" s="207"/>
      <c r="M1" s="207"/>
      <c r="N1" s="207"/>
      <c r="O1" s="207"/>
      <c r="P1" s="207"/>
    </row>
    <row r="2" spans="1:16">
      <c r="A2" s="208" t="s">
        <v>230</v>
      </c>
      <c r="B2" s="208"/>
      <c r="C2" s="208"/>
      <c r="D2" s="208"/>
      <c r="E2" s="208"/>
      <c r="F2" s="208"/>
      <c r="G2" s="208"/>
      <c r="H2" s="208"/>
      <c r="I2" s="208"/>
      <c r="J2" s="208"/>
      <c r="K2" s="208"/>
      <c r="L2" s="208"/>
      <c r="M2" s="208"/>
      <c r="N2" s="208"/>
      <c r="O2" s="208"/>
      <c r="P2" s="208"/>
    </row>
    <row r="3" spans="1:16" ht="18" customHeight="1">
      <c r="A3" s="209" t="s">
        <v>231</v>
      </c>
      <c r="B3" s="198"/>
      <c r="C3" s="198"/>
      <c r="D3" s="198"/>
      <c r="E3" s="198"/>
      <c r="F3" s="198"/>
      <c r="G3" s="198"/>
      <c r="H3" s="198"/>
      <c r="I3" s="198"/>
      <c r="J3" s="198"/>
      <c r="K3" s="198"/>
      <c r="L3" s="198"/>
      <c r="M3" s="198"/>
      <c r="N3" s="198"/>
      <c r="O3" s="198"/>
      <c r="P3" s="198"/>
    </row>
    <row r="4" spans="1:16">
      <c r="A4" s="199" t="s">
        <v>232</v>
      </c>
      <c r="B4" s="199"/>
      <c r="C4" s="199"/>
      <c r="D4" s="199"/>
      <c r="E4" s="199"/>
      <c r="F4" s="111" t="s">
        <v>233</v>
      </c>
      <c r="G4" s="111" t="s">
        <v>234</v>
      </c>
      <c r="H4" s="111" t="s">
        <v>235</v>
      </c>
      <c r="I4" s="199" t="s">
        <v>236</v>
      </c>
      <c r="J4" s="199"/>
      <c r="K4" s="199"/>
      <c r="L4" s="199"/>
      <c r="M4" s="199"/>
      <c r="N4" s="111" t="s">
        <v>233</v>
      </c>
      <c r="O4" s="111" t="s">
        <v>234</v>
      </c>
      <c r="P4" s="111" t="s">
        <v>235</v>
      </c>
    </row>
    <row r="5" spans="1:16" ht="24">
      <c r="A5" s="111" t="s">
        <v>237</v>
      </c>
      <c r="B5" s="111"/>
      <c r="C5" s="111" t="s">
        <v>238</v>
      </c>
      <c r="D5" s="111" t="s">
        <v>239</v>
      </c>
      <c r="E5" s="111"/>
      <c r="F5" s="111"/>
      <c r="G5" s="111"/>
      <c r="H5" s="111"/>
      <c r="I5" s="111" t="s">
        <v>237</v>
      </c>
      <c r="J5" s="111"/>
      <c r="K5" s="111" t="s">
        <v>238</v>
      </c>
      <c r="L5" s="111" t="s">
        <v>239</v>
      </c>
      <c r="M5" s="111"/>
      <c r="N5" s="111"/>
      <c r="O5" s="111"/>
      <c r="P5" s="111"/>
    </row>
    <row r="6" spans="1:16">
      <c r="A6" s="112" t="s">
        <v>240</v>
      </c>
      <c r="B6" s="112" t="s">
        <v>241</v>
      </c>
      <c r="C6" s="112"/>
      <c r="D6" s="112"/>
      <c r="E6" s="112"/>
      <c r="F6" s="112"/>
      <c r="G6" s="112">
        <v>40</v>
      </c>
      <c r="H6" s="112"/>
      <c r="I6" s="113" t="s">
        <v>242</v>
      </c>
      <c r="J6" s="113" t="s">
        <v>243</v>
      </c>
      <c r="K6" s="113"/>
      <c r="L6" s="113"/>
      <c r="M6" s="114"/>
      <c r="N6" s="112">
        <v>36</v>
      </c>
      <c r="O6" s="112">
        <v>24</v>
      </c>
      <c r="P6" s="114">
        <v>12</v>
      </c>
    </row>
    <row r="7" spans="1:16">
      <c r="A7" s="114" t="s">
        <v>244</v>
      </c>
      <c r="B7" s="114" t="s">
        <v>245</v>
      </c>
      <c r="C7" s="114"/>
      <c r="D7" s="114"/>
      <c r="E7" s="114"/>
      <c r="F7" s="114"/>
      <c r="G7" s="114">
        <v>70</v>
      </c>
      <c r="H7" s="114"/>
      <c r="I7" s="113" t="s">
        <v>246</v>
      </c>
      <c r="J7" s="113" t="s">
        <v>247</v>
      </c>
      <c r="K7" s="113"/>
      <c r="L7" s="113"/>
      <c r="M7" s="114"/>
      <c r="N7" s="114"/>
      <c r="O7" s="114">
        <v>70</v>
      </c>
      <c r="P7" s="114"/>
    </row>
    <row r="8" spans="1:16">
      <c r="A8" s="113" t="s">
        <v>248</v>
      </c>
      <c r="B8" s="113" t="s">
        <v>249</v>
      </c>
      <c r="C8" s="113"/>
      <c r="D8" s="113"/>
      <c r="E8" s="114"/>
      <c r="F8" s="114">
        <v>36</v>
      </c>
      <c r="G8" s="114">
        <v>32</v>
      </c>
      <c r="H8" s="114"/>
      <c r="I8" s="113" t="s">
        <v>250</v>
      </c>
      <c r="J8" s="113" t="s">
        <v>251</v>
      </c>
      <c r="K8" s="113"/>
      <c r="L8" s="113"/>
      <c r="M8" s="114"/>
      <c r="N8" s="114">
        <v>36</v>
      </c>
      <c r="O8" s="114">
        <v>32</v>
      </c>
      <c r="P8" s="114"/>
    </row>
    <row r="9" spans="1:16">
      <c r="A9" s="114" t="s">
        <v>252</v>
      </c>
      <c r="B9" s="114" t="s">
        <v>253</v>
      </c>
      <c r="C9" s="114"/>
      <c r="D9" s="114"/>
      <c r="E9" s="114"/>
      <c r="F9" s="114">
        <v>36</v>
      </c>
      <c r="G9" s="114">
        <v>24</v>
      </c>
      <c r="H9" s="114">
        <v>12</v>
      </c>
      <c r="I9" s="113" t="s">
        <v>254</v>
      </c>
      <c r="J9" s="113" t="s">
        <v>255</v>
      </c>
      <c r="K9" s="113"/>
      <c r="L9" s="113"/>
      <c r="M9" s="114"/>
      <c r="N9" s="114">
        <v>36</v>
      </c>
      <c r="O9" s="114">
        <v>24</v>
      </c>
      <c r="P9" s="114">
        <v>12</v>
      </c>
    </row>
    <row r="10" spans="1:16" ht="24">
      <c r="A10" s="115"/>
      <c r="B10" s="115" t="s">
        <v>256</v>
      </c>
      <c r="C10" s="115"/>
      <c r="D10" s="115"/>
      <c r="E10" s="115"/>
      <c r="F10" s="115">
        <v>30</v>
      </c>
      <c r="G10" s="115">
        <v>14</v>
      </c>
      <c r="H10" s="115"/>
      <c r="I10" s="115" t="s">
        <v>257</v>
      </c>
      <c r="J10" s="114" t="s">
        <v>258</v>
      </c>
      <c r="K10" s="114"/>
      <c r="L10" s="114"/>
      <c r="M10" s="114"/>
      <c r="N10" s="114">
        <v>40</v>
      </c>
      <c r="O10" s="114"/>
      <c r="P10" s="114">
        <v>24</v>
      </c>
    </row>
    <row r="11" spans="1:16">
      <c r="A11" s="115"/>
      <c r="B11" s="115" t="s">
        <v>259</v>
      </c>
      <c r="C11" s="115"/>
      <c r="D11" s="115"/>
      <c r="E11" s="115"/>
      <c r="F11" s="115">
        <v>20</v>
      </c>
      <c r="G11" s="115"/>
      <c r="H11" s="115">
        <v>20</v>
      </c>
      <c r="I11" s="115"/>
      <c r="J11" s="115" t="s">
        <v>260</v>
      </c>
      <c r="K11" s="115"/>
      <c r="L11" s="115"/>
      <c r="M11" s="115"/>
      <c r="N11" s="115"/>
      <c r="O11" s="115">
        <v>14</v>
      </c>
      <c r="P11" s="115"/>
    </row>
    <row r="12" spans="1:16" ht="24">
      <c r="A12" s="115"/>
      <c r="B12" s="115" t="s">
        <v>261</v>
      </c>
      <c r="C12" s="115"/>
      <c r="D12" s="115"/>
      <c r="E12" s="115"/>
      <c r="F12" s="115">
        <v>14</v>
      </c>
      <c r="G12" s="115">
        <v>30</v>
      </c>
      <c r="H12" s="115"/>
      <c r="I12" s="115"/>
      <c r="J12" s="114"/>
      <c r="K12" s="114"/>
      <c r="L12" s="114"/>
      <c r="M12" s="114"/>
      <c r="N12" s="114"/>
      <c r="O12" s="114"/>
      <c r="P12" s="114"/>
    </row>
    <row r="13" spans="1:16">
      <c r="B13" s="116"/>
      <c r="C13" s="116"/>
      <c r="D13" s="116"/>
      <c r="E13" s="116"/>
      <c r="F13" s="116">
        <f>SUM(F6:F12)</f>
        <v>136</v>
      </c>
      <c r="G13" s="116">
        <f>SUM(G6:G12)</f>
        <v>210</v>
      </c>
      <c r="H13" s="116">
        <f>SUM(H6:H12)</f>
        <v>32</v>
      </c>
      <c r="I13" s="117" t="s">
        <v>262</v>
      </c>
      <c r="J13" s="116"/>
      <c r="K13" s="116"/>
      <c r="L13" s="116"/>
      <c r="M13" s="116"/>
      <c r="N13" s="116">
        <f>SUM(N6:N12)</f>
        <v>148</v>
      </c>
      <c r="O13" s="116">
        <f>SUM(O6:O12)</f>
        <v>164</v>
      </c>
      <c r="P13" s="116">
        <f>SUM(P6:P12)</f>
        <v>48</v>
      </c>
    </row>
    <row r="14" spans="1:16">
      <c r="A14" s="117" t="s">
        <v>262</v>
      </c>
      <c r="B14" s="118"/>
      <c r="C14" s="118"/>
      <c r="D14" s="118"/>
      <c r="E14" s="118"/>
      <c r="F14" s="196">
        <f>(F13+G13*4+H13*8)</f>
        <v>1232</v>
      </c>
      <c r="G14" s="196"/>
      <c r="H14" s="196"/>
      <c r="I14" s="118"/>
      <c r="J14" s="118"/>
      <c r="K14" s="118"/>
      <c r="L14" s="118"/>
      <c r="M14" s="118"/>
      <c r="N14" s="196">
        <f>(N13+O13*4+P13*8)</f>
        <v>1188</v>
      </c>
      <c r="O14" s="196"/>
      <c r="P14" s="196"/>
    </row>
    <row r="15" spans="1:16" ht="18" customHeight="1">
      <c r="A15" s="209" t="s">
        <v>263</v>
      </c>
      <c r="B15" s="198"/>
      <c r="C15" s="198"/>
      <c r="D15" s="198"/>
      <c r="E15" s="198"/>
      <c r="F15" s="198"/>
      <c r="G15" s="198"/>
      <c r="H15" s="198"/>
      <c r="I15" s="198"/>
      <c r="J15" s="198"/>
      <c r="K15" s="198"/>
      <c r="L15" s="198"/>
      <c r="M15" s="198"/>
      <c r="N15" s="198"/>
      <c r="O15" s="198"/>
      <c r="P15" s="198"/>
    </row>
    <row r="16" spans="1:16">
      <c r="A16" s="199" t="s">
        <v>232</v>
      </c>
      <c r="B16" s="199"/>
      <c r="C16" s="199"/>
      <c r="D16" s="199"/>
      <c r="E16" s="199"/>
      <c r="F16" s="111" t="s">
        <v>233</v>
      </c>
      <c r="G16" s="111" t="s">
        <v>234</v>
      </c>
      <c r="H16" s="111" t="s">
        <v>235</v>
      </c>
      <c r="I16" s="199" t="s">
        <v>236</v>
      </c>
      <c r="J16" s="199"/>
      <c r="K16" s="199"/>
      <c r="L16" s="199"/>
      <c r="M16" s="199"/>
      <c r="N16" s="111" t="s">
        <v>233</v>
      </c>
      <c r="O16" s="111" t="s">
        <v>234</v>
      </c>
      <c r="P16" s="111" t="s">
        <v>235</v>
      </c>
    </row>
    <row r="17" spans="1:16" ht="24">
      <c r="A17" s="111" t="s">
        <v>237</v>
      </c>
      <c r="B17" s="111"/>
      <c r="C17" s="111" t="s">
        <v>238</v>
      </c>
      <c r="D17" s="111" t="s">
        <v>239</v>
      </c>
      <c r="E17" s="111"/>
      <c r="F17" s="111"/>
      <c r="G17" s="111"/>
      <c r="H17" s="111"/>
      <c r="I17" s="111" t="s">
        <v>237</v>
      </c>
      <c r="J17" s="111"/>
      <c r="K17" s="111" t="s">
        <v>238</v>
      </c>
      <c r="L17" s="111" t="s">
        <v>239</v>
      </c>
      <c r="M17" s="111"/>
      <c r="N17" s="111"/>
      <c r="O17" s="111"/>
      <c r="P17" s="111"/>
    </row>
    <row r="18" spans="1:16">
      <c r="A18" s="119" t="s">
        <v>264</v>
      </c>
      <c r="B18" s="119" t="s">
        <v>265</v>
      </c>
      <c r="C18" s="119"/>
      <c r="D18" s="119"/>
      <c r="E18" s="120"/>
      <c r="F18" s="121">
        <v>32</v>
      </c>
      <c r="G18" s="121">
        <v>20</v>
      </c>
      <c r="H18" s="120"/>
      <c r="I18" s="119" t="s">
        <v>266</v>
      </c>
      <c r="J18" s="119" t="s">
        <v>267</v>
      </c>
      <c r="K18" s="119"/>
      <c r="L18" s="119"/>
      <c r="M18" s="120"/>
      <c r="N18" s="121">
        <v>32</v>
      </c>
      <c r="O18" s="121">
        <v>20</v>
      </c>
      <c r="P18" s="120"/>
    </row>
    <row r="19" spans="1:16" ht="24">
      <c r="A19" s="120" t="s">
        <v>268</v>
      </c>
      <c r="B19" s="120" t="s">
        <v>269</v>
      </c>
      <c r="C19" s="120"/>
      <c r="D19" s="120"/>
      <c r="E19" s="120"/>
      <c r="F19" s="120">
        <v>24</v>
      </c>
      <c r="G19" s="120"/>
      <c r="H19" s="120">
        <v>24</v>
      </c>
      <c r="I19" s="119" t="s">
        <v>270</v>
      </c>
      <c r="J19" s="119" t="s">
        <v>271</v>
      </c>
      <c r="K19" s="119"/>
      <c r="L19" s="119"/>
      <c r="M19" s="120"/>
      <c r="N19" s="121">
        <v>32</v>
      </c>
      <c r="O19" s="121">
        <v>20</v>
      </c>
      <c r="P19" s="120">
        <v>10</v>
      </c>
    </row>
    <row r="20" spans="1:16">
      <c r="A20" s="120" t="s">
        <v>272</v>
      </c>
      <c r="B20" s="120" t="s">
        <v>273</v>
      </c>
      <c r="C20" s="120"/>
      <c r="D20" s="120"/>
      <c r="E20" s="120"/>
      <c r="F20" s="121">
        <v>32</v>
      </c>
      <c r="G20" s="121">
        <v>20</v>
      </c>
      <c r="H20" s="120">
        <v>8</v>
      </c>
      <c r="I20" s="120" t="s">
        <v>274</v>
      </c>
      <c r="J20" s="120" t="s">
        <v>275</v>
      </c>
      <c r="K20" s="120"/>
      <c r="L20" s="120"/>
      <c r="M20" s="120"/>
      <c r="N20" s="120">
        <v>32</v>
      </c>
      <c r="O20" s="120">
        <v>20</v>
      </c>
      <c r="P20" s="120">
        <v>10</v>
      </c>
    </row>
    <row r="21" spans="1:16">
      <c r="A21" s="119" t="s">
        <v>276</v>
      </c>
      <c r="B21" s="119" t="s">
        <v>277</v>
      </c>
      <c r="C21" s="119"/>
      <c r="D21" s="119"/>
      <c r="E21" s="120"/>
      <c r="F21" s="120">
        <v>32</v>
      </c>
      <c r="G21" s="120">
        <v>20</v>
      </c>
      <c r="H21" s="120">
        <v>4</v>
      </c>
      <c r="I21" s="119" t="s">
        <v>278</v>
      </c>
      <c r="J21" s="119" t="s">
        <v>279</v>
      </c>
      <c r="K21" s="119"/>
      <c r="L21" s="119"/>
      <c r="M21" s="120"/>
      <c r="N21" s="120">
        <v>32</v>
      </c>
      <c r="O21" s="120">
        <v>20</v>
      </c>
      <c r="P21" s="120"/>
    </row>
    <row r="22" spans="1:16">
      <c r="A22" s="119" t="s">
        <v>280</v>
      </c>
      <c r="B22" s="119" t="s">
        <v>281</v>
      </c>
      <c r="C22" s="119"/>
      <c r="D22" s="119"/>
      <c r="E22" s="120"/>
      <c r="F22" s="120">
        <v>32</v>
      </c>
      <c r="G22" s="120">
        <v>20</v>
      </c>
      <c r="H22" s="120"/>
      <c r="I22" s="119" t="s">
        <v>282</v>
      </c>
      <c r="J22" s="119" t="s">
        <v>283</v>
      </c>
      <c r="K22" s="119"/>
      <c r="L22" s="119"/>
      <c r="M22" s="120"/>
      <c r="N22" s="120">
        <v>32</v>
      </c>
      <c r="O22" s="120">
        <v>20</v>
      </c>
      <c r="P22" s="120">
        <v>10</v>
      </c>
    </row>
    <row r="23" spans="1:16" ht="24">
      <c r="A23" s="115" t="s">
        <v>284</v>
      </c>
      <c r="B23" s="115" t="s">
        <v>285</v>
      </c>
      <c r="C23" s="115"/>
      <c r="D23" s="115"/>
      <c r="E23" s="122"/>
      <c r="F23" s="122">
        <v>32</v>
      </c>
      <c r="G23" s="122">
        <v>20</v>
      </c>
      <c r="H23" s="122">
        <v>14</v>
      </c>
      <c r="I23" s="115"/>
      <c r="J23" s="115" t="s">
        <v>286</v>
      </c>
      <c r="K23" s="115"/>
      <c r="L23" s="115"/>
      <c r="M23" s="122"/>
      <c r="N23" s="122"/>
      <c r="O23" s="122">
        <v>46</v>
      </c>
      <c r="P23" s="122"/>
    </row>
    <row r="24" spans="1:16" ht="24">
      <c r="B24" s="116"/>
      <c r="C24" s="116"/>
      <c r="D24" s="116"/>
      <c r="E24" s="116"/>
      <c r="F24" s="116">
        <f>SUM(F18:F23)</f>
        <v>184</v>
      </c>
      <c r="G24" s="116">
        <f>SUM(G18:G23)</f>
        <v>100</v>
      </c>
      <c r="H24" s="116">
        <f>SUM(H18:H23)</f>
        <v>50</v>
      </c>
      <c r="I24" s="117" t="s">
        <v>287</v>
      </c>
      <c r="J24" s="116"/>
      <c r="K24" s="116"/>
      <c r="L24" s="116"/>
      <c r="M24" s="116"/>
      <c r="N24" s="116">
        <f>SUM(N18:N23)</f>
        <v>160</v>
      </c>
      <c r="O24" s="116">
        <f>SUM(O18:O23)</f>
        <v>146</v>
      </c>
      <c r="P24" s="116">
        <f>SUM(P18:P23)</f>
        <v>30</v>
      </c>
    </row>
    <row r="25" spans="1:16">
      <c r="A25" s="117" t="s">
        <v>262</v>
      </c>
      <c r="B25" s="118"/>
      <c r="C25" s="118"/>
      <c r="D25" s="118"/>
      <c r="E25" s="118"/>
      <c r="F25" s="196">
        <f>(F24+G24*2+H24*4)</f>
        <v>584</v>
      </c>
      <c r="G25" s="196"/>
      <c r="H25" s="196"/>
      <c r="I25" s="118"/>
      <c r="J25" s="118"/>
      <c r="K25" s="118"/>
      <c r="L25" s="118"/>
      <c r="M25" s="118"/>
      <c r="N25" s="196">
        <f>(N24+O24*2+P24*4)</f>
        <v>572</v>
      </c>
      <c r="O25" s="196"/>
      <c r="P25" s="196"/>
    </row>
    <row r="26" spans="1:16" ht="18.75">
      <c r="A26" s="197" t="s">
        <v>288</v>
      </c>
      <c r="B26" s="198"/>
      <c r="C26" s="198"/>
      <c r="D26" s="198"/>
      <c r="E26" s="198"/>
      <c r="F26" s="198"/>
      <c r="G26" s="198"/>
      <c r="H26" s="198"/>
      <c r="I26" s="198"/>
      <c r="J26" s="198"/>
      <c r="K26" s="198"/>
      <c r="L26" s="198"/>
      <c r="M26" s="198"/>
      <c r="N26" s="198"/>
      <c r="O26" s="198"/>
      <c r="P26" s="198"/>
    </row>
    <row r="27" spans="1:16">
      <c r="A27" s="199" t="s">
        <v>232</v>
      </c>
      <c r="B27" s="199"/>
      <c r="C27" s="199"/>
      <c r="D27" s="199"/>
      <c r="E27" s="199"/>
      <c r="F27" s="111" t="s">
        <v>233</v>
      </c>
      <c r="G27" s="111" t="s">
        <v>234</v>
      </c>
      <c r="H27" s="111" t="s">
        <v>235</v>
      </c>
      <c r="I27" s="199" t="s">
        <v>236</v>
      </c>
      <c r="J27" s="199"/>
      <c r="K27" s="199"/>
      <c r="L27" s="199"/>
      <c r="M27" s="199"/>
      <c r="N27" s="111" t="s">
        <v>233</v>
      </c>
      <c r="O27" s="111" t="s">
        <v>234</v>
      </c>
      <c r="P27" s="111" t="s">
        <v>235</v>
      </c>
    </row>
    <row r="28" spans="1:16" ht="24">
      <c r="A28" s="111" t="s">
        <v>237</v>
      </c>
      <c r="B28" s="111"/>
      <c r="C28" s="111" t="s">
        <v>238</v>
      </c>
      <c r="D28" s="111" t="s">
        <v>239</v>
      </c>
      <c r="E28" s="111"/>
      <c r="F28" s="111"/>
      <c r="G28" s="111"/>
      <c r="H28" s="111"/>
      <c r="I28" s="111" t="s">
        <v>237</v>
      </c>
      <c r="J28" s="111"/>
      <c r="K28" s="111" t="s">
        <v>238</v>
      </c>
      <c r="L28" s="111" t="s">
        <v>239</v>
      </c>
      <c r="M28" s="111"/>
      <c r="N28" s="111"/>
      <c r="O28" s="111"/>
      <c r="P28" s="111"/>
    </row>
    <row r="29" spans="1:16">
      <c r="A29" s="120" t="s">
        <v>289</v>
      </c>
      <c r="B29" s="120" t="s">
        <v>290</v>
      </c>
      <c r="C29" s="120"/>
      <c r="D29" s="120"/>
      <c r="E29" s="120"/>
      <c r="F29" s="121">
        <v>50</v>
      </c>
      <c r="G29" s="121"/>
      <c r="H29" s="120"/>
      <c r="I29" s="119" t="s">
        <v>519</v>
      </c>
      <c r="J29" s="123" t="s">
        <v>291</v>
      </c>
      <c r="K29" s="123"/>
      <c r="L29" s="123"/>
      <c r="M29" s="120"/>
      <c r="N29" s="121">
        <v>30</v>
      </c>
      <c r="O29" s="121">
        <v>20</v>
      </c>
      <c r="P29" s="120">
        <v>10</v>
      </c>
    </row>
    <row r="30" spans="1:16">
      <c r="A30" s="119" t="s">
        <v>292</v>
      </c>
      <c r="B30" s="119" t="s">
        <v>293</v>
      </c>
      <c r="C30" s="119"/>
      <c r="D30" s="119"/>
      <c r="E30" s="120"/>
      <c r="F30" s="121">
        <v>32</v>
      </c>
      <c r="G30" s="121">
        <v>20</v>
      </c>
      <c r="H30" s="120">
        <v>10</v>
      </c>
      <c r="I30" s="120" t="s">
        <v>294</v>
      </c>
      <c r="J30" s="120" t="s">
        <v>295</v>
      </c>
      <c r="K30" s="120"/>
      <c r="L30" s="120"/>
      <c r="M30" s="120"/>
      <c r="N30" s="121">
        <v>24</v>
      </c>
      <c r="O30" s="121">
        <v>20</v>
      </c>
      <c r="P30" s="120"/>
    </row>
    <row r="31" spans="1:16" ht="24">
      <c r="A31" s="119" t="s">
        <v>296</v>
      </c>
      <c r="B31" s="119" t="s">
        <v>297</v>
      </c>
      <c r="C31" s="119"/>
      <c r="D31" s="119"/>
      <c r="E31" s="120"/>
      <c r="F31" s="121">
        <v>32</v>
      </c>
      <c r="G31" s="121">
        <v>20</v>
      </c>
      <c r="H31" s="120"/>
      <c r="I31" s="120" t="s">
        <v>298</v>
      </c>
      <c r="J31" s="120" t="s">
        <v>299</v>
      </c>
      <c r="K31" s="120"/>
      <c r="L31" s="120"/>
      <c r="M31" s="120"/>
      <c r="N31" s="121">
        <v>32</v>
      </c>
      <c r="O31" s="121">
        <v>20</v>
      </c>
      <c r="P31" s="120"/>
    </row>
    <row r="32" spans="1:16" ht="24">
      <c r="A32" s="119" t="s">
        <v>300</v>
      </c>
      <c r="B32" s="119" t="s">
        <v>301</v>
      </c>
      <c r="C32" s="119"/>
      <c r="D32" s="119"/>
      <c r="E32" s="120"/>
      <c r="F32" s="121">
        <v>32</v>
      </c>
      <c r="G32" s="121">
        <v>20</v>
      </c>
      <c r="H32" s="120"/>
      <c r="I32" s="120" t="s">
        <v>302</v>
      </c>
      <c r="J32" s="120" t="s">
        <v>303</v>
      </c>
      <c r="K32" s="120"/>
      <c r="L32" s="120"/>
      <c r="M32" s="120"/>
      <c r="N32" s="121">
        <v>30</v>
      </c>
      <c r="O32" s="121">
        <v>20</v>
      </c>
      <c r="P32" s="120"/>
    </row>
    <row r="33" spans="1:16" ht="36">
      <c r="A33" s="120" t="s">
        <v>304</v>
      </c>
      <c r="B33" s="120" t="s">
        <v>305</v>
      </c>
      <c r="C33" s="120"/>
      <c r="D33" s="120"/>
      <c r="E33" s="120"/>
      <c r="F33" s="121">
        <v>32</v>
      </c>
      <c r="G33" s="121">
        <v>20</v>
      </c>
      <c r="H33" s="120">
        <v>10</v>
      </c>
      <c r="I33" s="120" t="s">
        <v>306</v>
      </c>
      <c r="J33" s="120" t="s">
        <v>307</v>
      </c>
      <c r="K33" s="120"/>
      <c r="L33" s="120"/>
      <c r="M33" s="120"/>
      <c r="N33" s="121">
        <v>16</v>
      </c>
      <c r="O33" s="121"/>
      <c r="P33" s="120">
        <v>20</v>
      </c>
    </row>
    <row r="34" spans="1:16" ht="24">
      <c r="A34" s="120" t="s">
        <v>308</v>
      </c>
      <c r="B34" s="120" t="s">
        <v>309</v>
      </c>
      <c r="C34" s="120"/>
      <c r="D34" s="120"/>
      <c r="E34" s="122"/>
      <c r="F34" s="122">
        <v>50</v>
      </c>
      <c r="G34" s="122"/>
      <c r="H34" s="122"/>
      <c r="I34" s="122" t="s">
        <v>310</v>
      </c>
      <c r="J34" s="122" t="s">
        <v>311</v>
      </c>
      <c r="K34" s="122"/>
      <c r="L34" s="122"/>
      <c r="M34" s="122"/>
      <c r="N34" s="122">
        <v>32</v>
      </c>
      <c r="O34" s="122">
        <v>20</v>
      </c>
      <c r="P34" s="122">
        <v>20</v>
      </c>
    </row>
    <row r="35" spans="1:16" ht="48">
      <c r="A35" s="122" t="s">
        <v>312</v>
      </c>
      <c r="B35" s="122"/>
      <c r="C35" s="122" t="s">
        <v>313</v>
      </c>
      <c r="D35" s="122" t="s">
        <v>314</v>
      </c>
      <c r="E35" s="122"/>
      <c r="F35" s="122">
        <v>50</v>
      </c>
      <c r="G35" s="122"/>
      <c r="H35" s="122"/>
      <c r="I35" s="122" t="s">
        <v>315</v>
      </c>
      <c r="J35" s="122" t="s">
        <v>316</v>
      </c>
      <c r="K35" s="122"/>
      <c r="L35" s="122"/>
      <c r="M35" s="122"/>
      <c r="N35" s="122">
        <v>30</v>
      </c>
      <c r="O35" s="122">
        <v>20</v>
      </c>
      <c r="P35" s="122"/>
    </row>
    <row r="36" spans="1:16" ht="24">
      <c r="A36" s="117" t="s">
        <v>262</v>
      </c>
      <c r="B36" s="116"/>
      <c r="C36" s="116"/>
      <c r="D36" s="116"/>
      <c r="E36" s="116"/>
      <c r="F36" s="116">
        <f>SUM(F29:F35)</f>
        <v>278</v>
      </c>
      <c r="G36" s="116">
        <f t="shared" ref="G36:H36" si="0">SUM(G29:G35)</f>
        <v>80</v>
      </c>
      <c r="H36" s="116">
        <f t="shared" si="0"/>
        <v>20</v>
      </c>
      <c r="I36" s="117" t="s">
        <v>287</v>
      </c>
      <c r="J36" s="116"/>
      <c r="K36" s="116"/>
      <c r="L36" s="116"/>
      <c r="M36" s="116"/>
      <c r="N36" s="116">
        <f>SUM(N29:N35)</f>
        <v>194</v>
      </c>
      <c r="O36" s="116">
        <f>SUM(O29:O35)</f>
        <v>120</v>
      </c>
      <c r="P36" s="116">
        <f>SUM(P29:P35)</f>
        <v>50</v>
      </c>
    </row>
    <row r="37" spans="1:16">
      <c r="A37" s="124"/>
      <c r="B37" s="124"/>
      <c r="C37" s="124"/>
      <c r="D37" s="124"/>
      <c r="E37" s="124"/>
      <c r="F37" s="196">
        <f>(F36+G36*2+H36*4)</f>
        <v>518</v>
      </c>
      <c r="G37" s="196"/>
      <c r="H37" s="196"/>
      <c r="I37" s="124"/>
      <c r="J37" s="124"/>
      <c r="K37" s="124"/>
      <c r="L37" s="124"/>
      <c r="M37" s="124"/>
      <c r="N37" s="196">
        <f>(N36+O36*2+P36*4)</f>
        <v>634</v>
      </c>
      <c r="O37" s="196"/>
      <c r="P37" s="196"/>
    </row>
    <row r="38" spans="1:16" ht="18" customHeight="1">
      <c r="A38" s="197" t="s">
        <v>317</v>
      </c>
      <c r="B38" s="198"/>
      <c r="C38" s="198"/>
      <c r="D38" s="198"/>
      <c r="E38" s="198"/>
      <c r="F38" s="198"/>
      <c r="G38" s="198"/>
      <c r="H38" s="198"/>
      <c r="I38" s="198"/>
      <c r="J38" s="198"/>
      <c r="K38" s="198"/>
      <c r="L38" s="198"/>
      <c r="M38" s="198"/>
      <c r="N38" s="198"/>
      <c r="O38" s="198"/>
      <c r="P38" s="198"/>
    </row>
    <row r="39" spans="1:16">
      <c r="A39" s="199" t="s">
        <v>232</v>
      </c>
      <c r="B39" s="199"/>
      <c r="C39" s="199"/>
      <c r="D39" s="199"/>
      <c r="E39" s="199"/>
      <c r="F39" s="111" t="s">
        <v>233</v>
      </c>
      <c r="G39" s="111" t="s">
        <v>234</v>
      </c>
      <c r="H39" s="111" t="s">
        <v>235</v>
      </c>
      <c r="I39" s="199" t="s">
        <v>236</v>
      </c>
      <c r="J39" s="199"/>
      <c r="K39" s="199"/>
      <c r="L39" s="199"/>
      <c r="M39" s="199"/>
      <c r="N39" s="111" t="s">
        <v>233</v>
      </c>
      <c r="O39" s="111" t="s">
        <v>234</v>
      </c>
      <c r="P39" s="111" t="s">
        <v>235</v>
      </c>
    </row>
    <row r="40" spans="1:16" ht="24">
      <c r="A40" s="111" t="s">
        <v>237</v>
      </c>
      <c r="B40" s="111"/>
      <c r="C40" s="111" t="s">
        <v>238</v>
      </c>
      <c r="D40" s="111" t="s">
        <v>239</v>
      </c>
      <c r="E40" s="111"/>
      <c r="F40" s="111"/>
      <c r="G40" s="111"/>
      <c r="H40" s="111"/>
      <c r="I40" s="111" t="s">
        <v>237</v>
      </c>
      <c r="J40" s="111"/>
      <c r="K40" s="111" t="s">
        <v>238</v>
      </c>
      <c r="L40" s="111" t="s">
        <v>239</v>
      </c>
      <c r="M40" s="111"/>
      <c r="N40" s="111"/>
      <c r="O40" s="111"/>
      <c r="P40" s="111"/>
    </row>
    <row r="41" spans="1:16">
      <c r="A41" s="120" t="s">
        <v>318</v>
      </c>
      <c r="B41" s="120" t="s">
        <v>319</v>
      </c>
      <c r="C41" s="120"/>
      <c r="D41" s="120"/>
      <c r="E41" s="120"/>
      <c r="F41" s="121">
        <v>32</v>
      </c>
      <c r="G41" s="121">
        <v>20</v>
      </c>
      <c r="H41" s="120"/>
      <c r="I41" s="120" t="s">
        <v>320</v>
      </c>
      <c r="J41" s="120" t="s">
        <v>321</v>
      </c>
      <c r="K41" s="120"/>
      <c r="L41" s="120"/>
      <c r="M41" s="120"/>
      <c r="N41" s="121">
        <v>30</v>
      </c>
      <c r="O41" s="121">
        <v>20</v>
      </c>
      <c r="P41" s="120"/>
    </row>
    <row r="42" spans="1:16" ht="24">
      <c r="A42" s="120" t="s">
        <v>322</v>
      </c>
      <c r="B42" s="120" t="s">
        <v>323</v>
      </c>
      <c r="C42" s="120"/>
      <c r="D42" s="120"/>
      <c r="E42" s="120"/>
      <c r="F42" s="121">
        <v>32</v>
      </c>
      <c r="G42" s="121">
        <v>20</v>
      </c>
      <c r="H42" s="120"/>
      <c r="I42" s="120" t="s">
        <v>324</v>
      </c>
      <c r="J42" s="120" t="s">
        <v>325</v>
      </c>
      <c r="K42" s="120"/>
      <c r="L42" s="120"/>
      <c r="M42" s="120"/>
      <c r="N42" s="121">
        <v>30</v>
      </c>
      <c r="O42" s="121">
        <v>20</v>
      </c>
      <c r="P42" s="120"/>
    </row>
    <row r="43" spans="1:16" ht="24">
      <c r="A43" s="120" t="s">
        <v>326</v>
      </c>
      <c r="B43" s="120" t="s">
        <v>327</v>
      </c>
      <c r="C43" s="120"/>
      <c r="D43" s="120"/>
      <c r="E43" s="120"/>
      <c r="F43" s="121">
        <v>32</v>
      </c>
      <c r="G43" s="121">
        <v>20</v>
      </c>
      <c r="H43" s="120"/>
      <c r="I43" s="120" t="s">
        <v>328</v>
      </c>
      <c r="J43" s="120" t="s">
        <v>329</v>
      </c>
      <c r="K43" s="120"/>
      <c r="L43" s="120"/>
      <c r="M43" s="120"/>
      <c r="N43" s="121">
        <v>32</v>
      </c>
      <c r="O43" s="121">
        <v>20</v>
      </c>
      <c r="P43" s="120">
        <v>10</v>
      </c>
    </row>
    <row r="44" spans="1:16">
      <c r="A44" s="120" t="s">
        <v>330</v>
      </c>
      <c r="B44" s="120" t="s">
        <v>331</v>
      </c>
      <c r="C44" s="120"/>
      <c r="D44" s="120"/>
      <c r="E44" s="120"/>
      <c r="F44" s="121">
        <v>16</v>
      </c>
      <c r="G44" s="121"/>
      <c r="H44" s="120">
        <v>32</v>
      </c>
      <c r="I44" s="120" t="s">
        <v>332</v>
      </c>
      <c r="J44" s="125" t="s">
        <v>333</v>
      </c>
      <c r="K44" s="120"/>
      <c r="L44" s="120"/>
      <c r="M44" s="120"/>
      <c r="N44" s="121">
        <v>30</v>
      </c>
      <c r="O44" s="121">
        <v>20</v>
      </c>
      <c r="P44" s="120"/>
    </row>
    <row r="45" spans="1:16">
      <c r="A45" s="122" t="s">
        <v>334</v>
      </c>
      <c r="B45" s="122" t="s">
        <v>335</v>
      </c>
      <c r="C45" s="122"/>
      <c r="D45" s="122"/>
      <c r="E45" s="122"/>
      <c r="F45" s="122">
        <v>32</v>
      </c>
      <c r="G45" s="122">
        <v>20</v>
      </c>
      <c r="H45" s="122"/>
      <c r="I45" s="120" t="s">
        <v>336</v>
      </c>
      <c r="J45" s="120" t="s">
        <v>337</v>
      </c>
      <c r="K45" s="120"/>
      <c r="L45" s="120"/>
      <c r="M45" s="120"/>
      <c r="N45" s="121">
        <v>48</v>
      </c>
      <c r="O45" s="121"/>
      <c r="P45" s="120"/>
    </row>
    <row r="46" spans="1:16" ht="36">
      <c r="A46" s="122"/>
      <c r="B46" s="122" t="s">
        <v>338</v>
      </c>
      <c r="C46" s="122"/>
      <c r="D46" s="122"/>
      <c r="E46" s="122"/>
      <c r="F46" s="122">
        <v>32</v>
      </c>
      <c r="G46" s="122">
        <v>20</v>
      </c>
      <c r="H46" s="122"/>
      <c r="I46" s="122" t="s">
        <v>339</v>
      </c>
      <c r="J46" s="122"/>
      <c r="K46" s="122" t="s">
        <v>340</v>
      </c>
      <c r="L46" s="122" t="s">
        <v>341</v>
      </c>
      <c r="M46" s="122"/>
      <c r="N46" s="126">
        <v>32</v>
      </c>
      <c r="O46" s="126">
        <v>20</v>
      </c>
      <c r="P46" s="122"/>
    </row>
    <row r="47" spans="1:16" ht="36">
      <c r="A47" s="122" t="s">
        <v>342</v>
      </c>
      <c r="B47" s="122"/>
      <c r="C47" s="122" t="s">
        <v>343</v>
      </c>
      <c r="D47" s="122" t="s">
        <v>344</v>
      </c>
      <c r="E47" s="122"/>
      <c r="F47" s="122">
        <v>32</v>
      </c>
      <c r="G47" s="122">
        <v>20</v>
      </c>
      <c r="H47" s="122"/>
      <c r="I47" s="122"/>
      <c r="J47" s="122" t="s">
        <v>345</v>
      </c>
      <c r="K47" s="122"/>
      <c r="L47" s="122"/>
      <c r="M47" s="122"/>
      <c r="N47" s="126">
        <v>48</v>
      </c>
      <c r="O47" s="126"/>
      <c r="P47" s="122"/>
    </row>
    <row r="48" spans="1:16" ht="24">
      <c r="A48" s="117" t="s">
        <v>262</v>
      </c>
      <c r="B48" s="116"/>
      <c r="C48" s="116"/>
      <c r="D48" s="116"/>
      <c r="E48" s="116"/>
      <c r="F48" s="116">
        <f>SUM(F41:F47)</f>
        <v>208</v>
      </c>
      <c r="G48" s="116">
        <f>SUM(G41:G47)</f>
        <v>120</v>
      </c>
      <c r="H48" s="116">
        <f>SUM(H39:H47)</f>
        <v>32</v>
      </c>
      <c r="I48" s="117" t="s">
        <v>287</v>
      </c>
      <c r="J48" s="116"/>
      <c r="K48" s="116"/>
      <c r="L48" s="116"/>
      <c r="M48" s="116"/>
      <c r="N48" s="116">
        <f>SUM(N40:N47)</f>
        <v>250</v>
      </c>
      <c r="O48" s="116">
        <f>SUM(O40:O47)</f>
        <v>100</v>
      </c>
      <c r="P48" s="116">
        <f>SUM(P39:P47)</f>
        <v>10</v>
      </c>
    </row>
    <row r="49" spans="1:16">
      <c r="A49" s="118"/>
      <c r="B49" s="118"/>
      <c r="C49" s="118"/>
      <c r="D49" s="118"/>
      <c r="E49" s="118"/>
      <c r="F49" s="196">
        <f>(F48+G48*2+H48*4)</f>
        <v>576</v>
      </c>
      <c r="G49" s="196"/>
      <c r="H49" s="196"/>
      <c r="I49" s="118"/>
      <c r="J49" s="118"/>
      <c r="K49" s="118"/>
      <c r="L49" s="118"/>
      <c r="M49" s="118"/>
      <c r="N49" s="196">
        <f>(N48+O48*2+P48*4)</f>
        <v>490</v>
      </c>
      <c r="O49" s="196"/>
      <c r="P49" s="196"/>
    </row>
    <row r="50" spans="1:16" ht="18" customHeight="1">
      <c r="A50" s="197" t="s">
        <v>346</v>
      </c>
      <c r="B50" s="198"/>
      <c r="C50" s="198"/>
      <c r="D50" s="198"/>
      <c r="E50" s="198"/>
      <c r="F50" s="198"/>
      <c r="G50" s="198"/>
      <c r="H50" s="198"/>
      <c r="I50" s="198"/>
      <c r="J50" s="198"/>
      <c r="K50" s="198"/>
      <c r="L50" s="198"/>
      <c r="M50" s="198"/>
      <c r="N50" s="198"/>
      <c r="O50" s="198"/>
      <c r="P50" s="198"/>
    </row>
    <row r="51" spans="1:16">
      <c r="A51" s="199" t="s">
        <v>232</v>
      </c>
      <c r="B51" s="199"/>
      <c r="C51" s="199"/>
      <c r="D51" s="199"/>
      <c r="E51" s="199"/>
      <c r="F51" s="111" t="s">
        <v>233</v>
      </c>
      <c r="G51" s="111" t="s">
        <v>234</v>
      </c>
      <c r="H51" s="111" t="s">
        <v>235</v>
      </c>
      <c r="I51" s="199" t="s">
        <v>236</v>
      </c>
      <c r="J51" s="199"/>
      <c r="K51" s="199"/>
      <c r="L51" s="199"/>
      <c r="M51" s="199"/>
      <c r="N51" s="111" t="s">
        <v>233</v>
      </c>
      <c r="O51" s="111" t="s">
        <v>234</v>
      </c>
      <c r="P51" s="111" t="s">
        <v>235</v>
      </c>
    </row>
    <row r="52" spans="1:16" ht="24">
      <c r="A52" s="111" t="s">
        <v>237</v>
      </c>
      <c r="B52" s="111"/>
      <c r="C52" s="111" t="s">
        <v>238</v>
      </c>
      <c r="D52" s="111" t="s">
        <v>239</v>
      </c>
      <c r="E52" s="111"/>
      <c r="F52" s="111"/>
      <c r="G52" s="111"/>
      <c r="H52" s="111"/>
      <c r="I52" s="200" t="s">
        <v>347</v>
      </c>
      <c r="J52" s="201"/>
      <c r="K52" s="201"/>
      <c r="L52" s="201"/>
      <c r="M52" s="201"/>
      <c r="N52" s="201"/>
      <c r="O52" s="201"/>
      <c r="P52" s="202"/>
    </row>
    <row r="53" spans="1:16" ht="36">
      <c r="A53" s="122"/>
      <c r="B53" s="122"/>
      <c r="C53" s="122" t="s">
        <v>348</v>
      </c>
      <c r="D53" s="122" t="s">
        <v>348</v>
      </c>
      <c r="E53" s="122"/>
      <c r="F53" s="122">
        <v>32</v>
      </c>
      <c r="G53" s="122"/>
      <c r="H53" s="122">
        <v>20</v>
      </c>
      <c r="I53" s="203"/>
      <c r="J53" s="204"/>
      <c r="K53" s="204"/>
      <c r="L53" s="204"/>
      <c r="M53" s="204"/>
      <c r="N53" s="204"/>
      <c r="O53" s="204"/>
      <c r="P53" s="205"/>
    </row>
    <row r="54" spans="1:16" ht="24">
      <c r="A54" s="122" t="s">
        <v>349</v>
      </c>
      <c r="B54" s="122"/>
      <c r="C54" s="122" t="s">
        <v>350</v>
      </c>
      <c r="D54" s="122" t="s">
        <v>351</v>
      </c>
      <c r="E54" s="122"/>
      <c r="F54" s="122">
        <v>32</v>
      </c>
      <c r="G54" s="122">
        <v>20</v>
      </c>
      <c r="H54" s="122"/>
      <c r="I54" s="203"/>
      <c r="J54" s="204"/>
      <c r="K54" s="204"/>
      <c r="L54" s="204"/>
      <c r="M54" s="204"/>
      <c r="N54" s="204"/>
      <c r="O54" s="204"/>
      <c r="P54" s="205"/>
    </row>
    <row r="55" spans="1:16" ht="60">
      <c r="A55" s="122" t="s">
        <v>352</v>
      </c>
      <c r="B55" s="122"/>
      <c r="C55" s="122" t="s">
        <v>353</v>
      </c>
      <c r="D55" s="122" t="s">
        <v>354</v>
      </c>
      <c r="E55" s="122"/>
      <c r="F55" s="122">
        <v>32</v>
      </c>
      <c r="G55" s="122">
        <v>20</v>
      </c>
      <c r="H55" s="122">
        <v>10</v>
      </c>
      <c r="I55" s="203"/>
      <c r="J55" s="204"/>
      <c r="K55" s="204"/>
      <c r="L55" s="204"/>
      <c r="M55" s="204"/>
      <c r="N55" s="204"/>
      <c r="O55" s="204"/>
      <c r="P55" s="205"/>
    </row>
    <row r="56" spans="1:16" ht="60">
      <c r="A56" s="122" t="s">
        <v>355</v>
      </c>
      <c r="B56" s="122"/>
      <c r="C56" s="122" t="s">
        <v>356</v>
      </c>
      <c r="D56" s="122" t="s">
        <v>357</v>
      </c>
      <c r="E56" s="122"/>
      <c r="F56" s="122">
        <v>32</v>
      </c>
      <c r="G56" s="122">
        <v>20</v>
      </c>
      <c r="H56" s="122"/>
      <c r="I56" s="203"/>
      <c r="J56" s="204"/>
      <c r="K56" s="204"/>
      <c r="L56" s="204"/>
      <c r="M56" s="204"/>
      <c r="N56" s="204"/>
      <c r="O56" s="204"/>
      <c r="P56" s="205"/>
    </row>
    <row r="57" spans="1:16" ht="48">
      <c r="A57" s="122" t="s">
        <v>358</v>
      </c>
      <c r="B57" s="122"/>
      <c r="C57" s="122" t="s">
        <v>359</v>
      </c>
      <c r="D57" s="122" t="s">
        <v>360</v>
      </c>
      <c r="E57" s="122"/>
      <c r="F57" s="122">
        <v>32</v>
      </c>
      <c r="G57" s="122">
        <v>20</v>
      </c>
      <c r="H57" s="122">
        <v>10</v>
      </c>
      <c r="I57" s="203"/>
      <c r="J57" s="204"/>
      <c r="K57" s="204"/>
      <c r="L57" s="204"/>
      <c r="M57" s="204"/>
      <c r="N57" s="204"/>
      <c r="O57" s="204"/>
      <c r="P57" s="205"/>
    </row>
    <row r="58" spans="1:16" ht="60">
      <c r="A58" s="122"/>
      <c r="B58" s="122"/>
      <c r="C58" s="122" t="s">
        <v>361</v>
      </c>
      <c r="D58" s="122" t="s">
        <v>362</v>
      </c>
      <c r="E58" s="122"/>
      <c r="F58" s="122">
        <v>40</v>
      </c>
      <c r="G58" s="122"/>
      <c r="H58" s="122"/>
      <c r="I58" s="203"/>
      <c r="J58" s="204"/>
      <c r="K58" s="204"/>
      <c r="L58" s="204"/>
      <c r="M58" s="204"/>
      <c r="N58" s="204"/>
      <c r="O58" s="204"/>
      <c r="P58" s="205"/>
    </row>
    <row r="59" spans="1:16" ht="36">
      <c r="A59" s="122"/>
      <c r="B59" s="122"/>
      <c r="C59" s="122" t="s">
        <v>363</v>
      </c>
      <c r="D59" s="122" t="s">
        <v>363</v>
      </c>
      <c r="E59" s="122"/>
      <c r="F59" s="122">
        <v>20</v>
      </c>
      <c r="G59" s="122"/>
      <c r="H59" s="122">
        <v>10</v>
      </c>
      <c r="I59" s="203"/>
      <c r="J59" s="204"/>
      <c r="K59" s="204"/>
      <c r="L59" s="204"/>
      <c r="M59" s="204"/>
      <c r="N59" s="204"/>
      <c r="O59" s="204"/>
      <c r="P59" s="205"/>
    </row>
    <row r="60" spans="1:16" ht="24">
      <c r="A60" s="117" t="s">
        <v>262</v>
      </c>
      <c r="B60" s="116"/>
      <c r="C60" s="116"/>
      <c r="D60" s="116"/>
      <c r="E60" s="116"/>
      <c r="F60" s="116">
        <f>SUM(F53:F59)</f>
        <v>220</v>
      </c>
      <c r="G60" s="116">
        <f>SUM(G53:G59)</f>
        <v>80</v>
      </c>
      <c r="H60" s="116">
        <f t="shared" ref="H60" si="1">SUM(H51:H59)</f>
        <v>50</v>
      </c>
      <c r="I60" s="117" t="s">
        <v>287</v>
      </c>
      <c r="J60" s="116"/>
      <c r="K60" s="116"/>
      <c r="L60" s="116"/>
      <c r="M60" s="116"/>
      <c r="N60" s="116">
        <f>SUM(N52:N59)</f>
        <v>0</v>
      </c>
      <c r="O60" s="116">
        <f>SUM(O52:O59)</f>
        <v>0</v>
      </c>
      <c r="P60" s="116">
        <f>SUM(P51:P59)</f>
        <v>0</v>
      </c>
    </row>
    <row r="61" spans="1:16">
      <c r="A61" s="118"/>
      <c r="B61" s="118"/>
      <c r="C61" s="118"/>
      <c r="D61" s="118"/>
      <c r="E61" s="118"/>
      <c r="F61" s="196">
        <f>(F60+G60*2+H60*4)</f>
        <v>580</v>
      </c>
      <c r="G61" s="196"/>
      <c r="H61" s="196"/>
      <c r="I61" s="118"/>
      <c r="J61" s="118"/>
      <c r="K61" s="118"/>
      <c r="L61" s="118"/>
      <c r="M61" s="118"/>
      <c r="N61" s="196">
        <f>SUM(N60:P60)</f>
        <v>0</v>
      </c>
      <c r="O61" s="196"/>
      <c r="P61" s="196"/>
    </row>
  </sheetData>
  <mergeCells count="28">
    <mergeCell ref="A51:E51"/>
    <mergeCell ref="I51:M51"/>
    <mergeCell ref="I52:P59"/>
    <mergeCell ref="A1:P1"/>
    <mergeCell ref="A2:P2"/>
    <mergeCell ref="A3:P3"/>
    <mergeCell ref="A15:P15"/>
    <mergeCell ref="A26:P26"/>
    <mergeCell ref="A4:E4"/>
    <mergeCell ref="I4:M4"/>
    <mergeCell ref="F14:H14"/>
    <mergeCell ref="N14:P14"/>
    <mergeCell ref="F61:H61"/>
    <mergeCell ref="N61:P61"/>
    <mergeCell ref="A50:P50"/>
    <mergeCell ref="A16:E16"/>
    <mergeCell ref="I16:M16"/>
    <mergeCell ref="F25:H25"/>
    <mergeCell ref="N25:P25"/>
    <mergeCell ref="F37:H37"/>
    <mergeCell ref="N37:P37"/>
    <mergeCell ref="A27:E27"/>
    <mergeCell ref="I27:M27"/>
    <mergeCell ref="A39:E39"/>
    <mergeCell ref="I39:M39"/>
    <mergeCell ref="F49:H49"/>
    <mergeCell ref="A38:P38"/>
    <mergeCell ref="N49:P49"/>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A4AA4-6532-47C8-8FC4-021818F89CC7}">
  <dimension ref="A1:H64"/>
  <sheetViews>
    <sheetView workbookViewId="0">
      <selection activeCell="K44" sqref="K44"/>
    </sheetView>
  </sheetViews>
  <sheetFormatPr baseColWidth="10" defaultRowHeight="15"/>
  <cols>
    <col min="1" max="1" width="35.5703125" style="128" customWidth="1"/>
    <col min="2" max="2" width="16.42578125" style="128" customWidth="1"/>
    <col min="3" max="3" width="20" style="128" customWidth="1"/>
    <col min="4" max="6" width="11" style="129" customWidth="1"/>
    <col min="7" max="7" width="10.140625" style="129" customWidth="1"/>
    <col min="8" max="8" width="13.85546875" style="129" customWidth="1"/>
    <col min="9" max="16384" width="11.42578125" style="127"/>
  </cols>
  <sheetData>
    <row r="1" spans="1:8" ht="11.25" customHeight="1">
      <c r="A1" s="211"/>
      <c r="B1" s="212"/>
      <c r="C1" s="212"/>
      <c r="D1" s="212"/>
      <c r="E1" s="212"/>
      <c r="F1" s="212"/>
      <c r="G1" s="212"/>
      <c r="H1" s="212"/>
    </row>
    <row r="2" spans="1:8" ht="42.75" customHeight="1">
      <c r="A2" s="210" t="s">
        <v>576</v>
      </c>
      <c r="B2" s="210"/>
      <c r="C2" s="210"/>
      <c r="D2" s="210"/>
      <c r="E2" s="210"/>
      <c r="F2" s="210"/>
      <c r="G2" s="210"/>
      <c r="H2" s="210"/>
    </row>
    <row r="3" spans="1:8" ht="9" customHeight="1">
      <c r="A3" s="213"/>
      <c r="B3" s="213"/>
      <c r="C3" s="213"/>
      <c r="D3" s="213"/>
      <c r="E3" s="213"/>
      <c r="F3" s="213"/>
      <c r="G3" s="213"/>
      <c r="H3" s="213"/>
    </row>
    <row r="4" spans="1:8" ht="54" customHeight="1">
      <c r="A4" s="131" t="s">
        <v>575</v>
      </c>
      <c r="B4" s="131" t="s">
        <v>574</v>
      </c>
      <c r="C4" s="131" t="s">
        <v>573</v>
      </c>
      <c r="D4" s="131" t="s">
        <v>572</v>
      </c>
      <c r="E4" s="131" t="s">
        <v>571</v>
      </c>
      <c r="F4" s="131" t="s">
        <v>570</v>
      </c>
      <c r="G4" s="131" t="s">
        <v>75</v>
      </c>
      <c r="H4" s="131" t="s">
        <v>609</v>
      </c>
    </row>
    <row r="5" spans="1:8" ht="21" customHeight="1">
      <c r="A5" s="136" t="s">
        <v>543</v>
      </c>
      <c r="B5" s="132" t="s">
        <v>540</v>
      </c>
      <c r="C5" s="132" t="s">
        <v>539</v>
      </c>
      <c r="D5" s="132">
        <v>24</v>
      </c>
      <c r="E5" s="132">
        <v>4</v>
      </c>
      <c r="F5" s="132">
        <v>1</v>
      </c>
      <c r="G5" s="132" t="s">
        <v>149</v>
      </c>
      <c r="H5" s="132" t="s">
        <v>542</v>
      </c>
    </row>
    <row r="6" spans="1:8">
      <c r="A6" s="136" t="s">
        <v>569</v>
      </c>
      <c r="B6" s="132" t="s">
        <v>540</v>
      </c>
      <c r="C6" s="132" t="s">
        <v>539</v>
      </c>
      <c r="D6" s="132">
        <v>12</v>
      </c>
      <c r="E6" s="132">
        <v>2</v>
      </c>
      <c r="F6" s="132">
        <v>1</v>
      </c>
      <c r="G6" s="132" t="s">
        <v>149</v>
      </c>
      <c r="H6" s="132" t="s">
        <v>367</v>
      </c>
    </row>
    <row r="7" spans="1:8">
      <c r="A7" s="136" t="s">
        <v>568</v>
      </c>
      <c r="B7" s="132" t="s">
        <v>540</v>
      </c>
      <c r="C7" s="132" t="s">
        <v>531</v>
      </c>
      <c r="D7" s="132">
        <v>16</v>
      </c>
      <c r="E7" s="132">
        <v>2</v>
      </c>
      <c r="F7" s="132">
        <v>1</v>
      </c>
      <c r="G7" s="132" t="s">
        <v>149</v>
      </c>
      <c r="H7" s="132" t="s">
        <v>567</v>
      </c>
    </row>
    <row r="8" spans="1:8">
      <c r="A8" s="136" t="s">
        <v>566</v>
      </c>
      <c r="B8" s="132" t="s">
        <v>540</v>
      </c>
      <c r="C8" s="132" t="s">
        <v>531</v>
      </c>
      <c r="D8" s="132">
        <v>20</v>
      </c>
      <c r="E8" s="132">
        <v>4</v>
      </c>
      <c r="F8" s="132">
        <v>1.5</v>
      </c>
      <c r="G8" s="132" t="s">
        <v>149</v>
      </c>
      <c r="H8" s="132" t="s">
        <v>376</v>
      </c>
    </row>
    <row r="9" spans="1:8">
      <c r="A9" s="136" t="s">
        <v>565</v>
      </c>
      <c r="B9" s="132" t="s">
        <v>540</v>
      </c>
      <c r="C9" s="132" t="s">
        <v>531</v>
      </c>
      <c r="D9" s="132">
        <v>20</v>
      </c>
      <c r="E9" s="132">
        <v>4</v>
      </c>
      <c r="F9" s="132">
        <v>1.5</v>
      </c>
      <c r="G9" s="132" t="s">
        <v>149</v>
      </c>
      <c r="H9" s="132" t="s">
        <v>562</v>
      </c>
    </row>
    <row r="10" spans="1:8">
      <c r="A10" s="136" t="s">
        <v>564</v>
      </c>
      <c r="B10" s="132" t="s">
        <v>540</v>
      </c>
      <c r="C10" s="132" t="s">
        <v>531</v>
      </c>
      <c r="D10" s="132">
        <v>24</v>
      </c>
      <c r="E10" s="132">
        <v>4</v>
      </c>
      <c r="F10" s="132">
        <v>1.5</v>
      </c>
      <c r="G10" s="132" t="s">
        <v>149</v>
      </c>
      <c r="H10" s="132" t="s">
        <v>375</v>
      </c>
    </row>
    <row r="11" spans="1:8">
      <c r="A11" s="136" t="s">
        <v>563</v>
      </c>
      <c r="B11" s="132" t="s">
        <v>540</v>
      </c>
      <c r="C11" s="132" t="s">
        <v>531</v>
      </c>
      <c r="D11" s="132">
        <v>24</v>
      </c>
      <c r="E11" s="132">
        <v>4</v>
      </c>
      <c r="F11" s="132">
        <v>1.5</v>
      </c>
      <c r="G11" s="132" t="s">
        <v>149</v>
      </c>
      <c r="H11" s="132" t="s">
        <v>562</v>
      </c>
    </row>
    <row r="12" spans="1:8">
      <c r="A12" s="136" t="s">
        <v>561</v>
      </c>
      <c r="B12" s="132" t="s">
        <v>540</v>
      </c>
      <c r="C12" s="132" t="s">
        <v>531</v>
      </c>
      <c r="D12" s="132">
        <v>24</v>
      </c>
      <c r="E12" s="132">
        <v>4</v>
      </c>
      <c r="F12" s="132">
        <v>1.5</v>
      </c>
      <c r="G12" s="132" t="s">
        <v>149</v>
      </c>
      <c r="H12" s="132" t="s">
        <v>368</v>
      </c>
    </row>
    <row r="13" spans="1:8">
      <c r="A13" s="136" t="s">
        <v>560</v>
      </c>
      <c r="B13" s="132" t="s">
        <v>540</v>
      </c>
      <c r="C13" s="132" t="s">
        <v>531</v>
      </c>
      <c r="D13" s="132">
        <v>24</v>
      </c>
      <c r="E13" s="132">
        <v>4</v>
      </c>
      <c r="F13" s="132">
        <v>1.5</v>
      </c>
      <c r="G13" s="132" t="s">
        <v>149</v>
      </c>
      <c r="H13" s="132" t="s">
        <v>373</v>
      </c>
    </row>
    <row r="14" spans="1:8" ht="19.5" customHeight="1">
      <c r="A14" s="136" t="s">
        <v>559</v>
      </c>
      <c r="B14" s="132" t="s">
        <v>540</v>
      </c>
      <c r="C14" s="132" t="s">
        <v>531</v>
      </c>
      <c r="D14" s="132">
        <v>24</v>
      </c>
      <c r="E14" s="132">
        <v>4</v>
      </c>
      <c r="F14" s="132">
        <v>1.5</v>
      </c>
      <c r="G14" s="132" t="s">
        <v>149</v>
      </c>
      <c r="H14" s="132" t="s">
        <v>558</v>
      </c>
    </row>
    <row r="15" spans="1:8">
      <c r="A15" s="136" t="s">
        <v>557</v>
      </c>
      <c r="B15" s="132" t="s">
        <v>540</v>
      </c>
      <c r="C15" s="132" t="s">
        <v>531</v>
      </c>
      <c r="D15" s="132">
        <v>24</v>
      </c>
      <c r="E15" s="132">
        <v>4</v>
      </c>
      <c r="F15" s="132">
        <v>1.5</v>
      </c>
      <c r="G15" s="132" t="s">
        <v>149</v>
      </c>
      <c r="H15" s="132" t="s">
        <v>556</v>
      </c>
    </row>
    <row r="16" spans="1:8">
      <c r="A16" s="136" t="s">
        <v>555</v>
      </c>
      <c r="B16" s="132" t="s">
        <v>540</v>
      </c>
      <c r="C16" s="132" t="s">
        <v>531</v>
      </c>
      <c r="D16" s="132">
        <v>24</v>
      </c>
      <c r="E16" s="132">
        <v>4</v>
      </c>
      <c r="F16" s="132">
        <v>1.5</v>
      </c>
      <c r="G16" s="132" t="s">
        <v>149</v>
      </c>
      <c r="H16" s="132" t="s">
        <v>554</v>
      </c>
    </row>
    <row r="17" spans="1:8">
      <c r="A17" s="136" t="s">
        <v>553</v>
      </c>
      <c r="B17" s="132" t="s">
        <v>540</v>
      </c>
      <c r="C17" s="132" t="s">
        <v>531</v>
      </c>
      <c r="D17" s="132">
        <v>24</v>
      </c>
      <c r="E17" s="132">
        <v>4</v>
      </c>
      <c r="F17" s="132">
        <v>1.5</v>
      </c>
      <c r="G17" s="132" t="s">
        <v>149</v>
      </c>
      <c r="H17" s="132" t="s">
        <v>367</v>
      </c>
    </row>
    <row r="18" spans="1:8">
      <c r="A18" s="136" t="s">
        <v>552</v>
      </c>
      <c r="B18" s="132" t="s">
        <v>540</v>
      </c>
      <c r="C18" s="132" t="s">
        <v>539</v>
      </c>
      <c r="D18" s="132">
        <v>24</v>
      </c>
      <c r="E18" s="132">
        <v>4</v>
      </c>
      <c r="F18" s="132">
        <v>1.5</v>
      </c>
      <c r="G18" s="132" t="s">
        <v>149</v>
      </c>
      <c r="H18" s="132" t="s">
        <v>375</v>
      </c>
    </row>
    <row r="19" spans="1:8" ht="20.25" customHeight="1">
      <c r="A19" s="136" t="s">
        <v>551</v>
      </c>
      <c r="B19" s="132" t="s">
        <v>540</v>
      </c>
      <c r="C19" s="132" t="s">
        <v>539</v>
      </c>
      <c r="D19" s="132">
        <v>24</v>
      </c>
      <c r="E19" s="132">
        <v>4</v>
      </c>
      <c r="F19" s="132">
        <v>1.5</v>
      </c>
      <c r="G19" s="132" t="s">
        <v>149</v>
      </c>
      <c r="H19" s="132" t="s">
        <v>550</v>
      </c>
    </row>
    <row r="20" spans="1:8">
      <c r="A20" s="136" t="s">
        <v>549</v>
      </c>
      <c r="B20" s="132" t="s">
        <v>540</v>
      </c>
      <c r="C20" s="132" t="s">
        <v>539</v>
      </c>
      <c r="D20" s="132">
        <v>24</v>
      </c>
      <c r="E20" s="132">
        <v>4</v>
      </c>
      <c r="F20" s="132">
        <v>1.5</v>
      </c>
      <c r="G20" s="132" t="s">
        <v>149</v>
      </c>
      <c r="H20" s="132" t="s">
        <v>378</v>
      </c>
    </row>
    <row r="21" spans="1:8">
      <c r="A21" s="136" t="s">
        <v>548</v>
      </c>
      <c r="B21" s="132" t="s">
        <v>540</v>
      </c>
      <c r="C21" s="132" t="s">
        <v>539</v>
      </c>
      <c r="D21" s="132">
        <v>24</v>
      </c>
      <c r="E21" s="132">
        <v>4</v>
      </c>
      <c r="F21" s="132">
        <v>1.5</v>
      </c>
      <c r="G21" s="132" t="s">
        <v>149</v>
      </c>
      <c r="H21" s="132" t="s">
        <v>366</v>
      </c>
    </row>
    <row r="22" spans="1:8" ht="30">
      <c r="A22" s="136" t="s">
        <v>547</v>
      </c>
      <c r="B22" s="132" t="s">
        <v>540</v>
      </c>
      <c r="C22" s="132" t="s">
        <v>539</v>
      </c>
      <c r="D22" s="132">
        <v>24</v>
      </c>
      <c r="E22" s="132">
        <v>4</v>
      </c>
      <c r="F22" s="132">
        <v>1.5</v>
      </c>
      <c r="G22" s="132" t="s">
        <v>149</v>
      </c>
      <c r="H22" s="132" t="s">
        <v>372</v>
      </c>
    </row>
    <row r="23" spans="1:8" ht="24" customHeight="1">
      <c r="A23" s="136" t="s">
        <v>546</v>
      </c>
      <c r="B23" s="132" t="s">
        <v>540</v>
      </c>
      <c r="C23" s="132" t="s">
        <v>539</v>
      </c>
      <c r="D23" s="132">
        <v>24</v>
      </c>
      <c r="E23" s="132">
        <v>4</v>
      </c>
      <c r="F23" s="132">
        <v>1.5</v>
      </c>
      <c r="G23" s="132" t="s">
        <v>149</v>
      </c>
      <c r="H23" s="132" t="s">
        <v>379</v>
      </c>
    </row>
    <row r="24" spans="1:8" ht="30">
      <c r="A24" s="136" t="s">
        <v>545</v>
      </c>
      <c r="B24" s="132" t="s">
        <v>540</v>
      </c>
      <c r="C24" s="132" t="s">
        <v>539</v>
      </c>
      <c r="D24" s="132">
        <v>24</v>
      </c>
      <c r="E24" s="132">
        <v>4</v>
      </c>
      <c r="F24" s="132">
        <v>1.5</v>
      </c>
      <c r="G24" s="132" t="s">
        <v>149</v>
      </c>
      <c r="H24" s="132" t="s">
        <v>544</v>
      </c>
    </row>
    <row r="25" spans="1:8" ht="23.25" customHeight="1">
      <c r="A25" s="136" t="s">
        <v>543</v>
      </c>
      <c r="B25" s="132" t="s">
        <v>540</v>
      </c>
      <c r="C25" s="132" t="s">
        <v>539</v>
      </c>
      <c r="D25" s="132">
        <v>24</v>
      </c>
      <c r="E25" s="132">
        <v>4</v>
      </c>
      <c r="F25" s="132">
        <v>1.5</v>
      </c>
      <c r="G25" s="132" t="s">
        <v>149</v>
      </c>
      <c r="H25" s="132" t="s">
        <v>542</v>
      </c>
    </row>
    <row r="26" spans="1:8">
      <c r="A26" s="136" t="s">
        <v>541</v>
      </c>
      <c r="B26" s="132" t="s">
        <v>540</v>
      </c>
      <c r="C26" s="132" t="s">
        <v>539</v>
      </c>
      <c r="D26" s="132">
        <v>24</v>
      </c>
      <c r="E26" s="132">
        <v>4</v>
      </c>
      <c r="F26" s="132">
        <v>1.5</v>
      </c>
      <c r="G26" s="132" t="s">
        <v>149</v>
      </c>
      <c r="H26" s="132" t="s">
        <v>377</v>
      </c>
    </row>
    <row r="27" spans="1:8">
      <c r="A27" s="137" t="s">
        <v>538</v>
      </c>
      <c r="B27" s="132" t="s">
        <v>370</v>
      </c>
      <c r="C27" s="133" t="s">
        <v>520</v>
      </c>
      <c r="D27" s="132">
        <v>24</v>
      </c>
      <c r="E27" s="132">
        <v>4</v>
      </c>
      <c r="F27" s="132">
        <v>1.5</v>
      </c>
      <c r="G27" s="132" t="s">
        <v>149</v>
      </c>
      <c r="H27" s="133" t="s">
        <v>374</v>
      </c>
    </row>
    <row r="28" spans="1:8" ht="21" customHeight="1">
      <c r="A28" s="136" t="s">
        <v>537</v>
      </c>
      <c r="B28" s="132" t="s">
        <v>370</v>
      </c>
      <c r="C28" s="133" t="s">
        <v>520</v>
      </c>
      <c r="D28" s="132">
        <v>24</v>
      </c>
      <c r="E28" s="132">
        <v>4</v>
      </c>
      <c r="F28" s="132">
        <v>1.5</v>
      </c>
      <c r="G28" s="132" t="s">
        <v>149</v>
      </c>
      <c r="H28" s="132" t="s">
        <v>535</v>
      </c>
    </row>
    <row r="29" spans="1:8">
      <c r="A29" s="138" t="s">
        <v>536</v>
      </c>
      <c r="B29" s="132" t="s">
        <v>370</v>
      </c>
      <c r="C29" s="133" t="s">
        <v>520</v>
      </c>
      <c r="D29" s="134">
        <v>24</v>
      </c>
      <c r="E29" s="134">
        <v>4</v>
      </c>
      <c r="F29" s="134">
        <v>1.5</v>
      </c>
      <c r="G29" s="132" t="s">
        <v>149</v>
      </c>
      <c r="H29" s="134" t="s">
        <v>535</v>
      </c>
    </row>
    <row r="30" spans="1:8" s="130" customFormat="1" ht="15.75">
      <c r="A30" s="136" t="s">
        <v>534</v>
      </c>
      <c r="B30" s="132" t="s">
        <v>370</v>
      </c>
      <c r="C30" s="132" t="s">
        <v>531</v>
      </c>
      <c r="D30" s="132">
        <v>32</v>
      </c>
      <c r="E30" s="132">
        <v>6</v>
      </c>
      <c r="F30" s="132">
        <v>3</v>
      </c>
      <c r="G30" s="132" t="s">
        <v>149</v>
      </c>
      <c r="H30" s="132" t="s">
        <v>369</v>
      </c>
    </row>
    <row r="31" spans="1:8" s="130" customFormat="1" ht="15.75">
      <c r="A31" s="136" t="s">
        <v>533</v>
      </c>
      <c r="B31" s="132" t="s">
        <v>532</v>
      </c>
      <c r="C31" s="132" t="s">
        <v>531</v>
      </c>
      <c r="D31" s="132">
        <v>32</v>
      </c>
      <c r="E31" s="132">
        <v>6</v>
      </c>
      <c r="F31" s="132">
        <v>3</v>
      </c>
      <c r="G31" s="132" t="s">
        <v>149</v>
      </c>
      <c r="H31" s="132" t="s">
        <v>369</v>
      </c>
    </row>
    <row r="32" spans="1:8" s="130" customFormat="1" ht="34.5" customHeight="1">
      <c r="A32" s="136" t="s">
        <v>530</v>
      </c>
      <c r="B32" s="132" t="s">
        <v>370</v>
      </c>
      <c r="C32" s="132" t="s">
        <v>526</v>
      </c>
      <c r="D32" s="132">
        <v>32</v>
      </c>
      <c r="E32" s="132">
        <v>6</v>
      </c>
      <c r="F32" s="132">
        <v>3</v>
      </c>
      <c r="G32" s="132" t="s">
        <v>149</v>
      </c>
      <c r="H32" s="132" t="s">
        <v>529</v>
      </c>
    </row>
    <row r="33" spans="1:8" s="130" customFormat="1" ht="30" customHeight="1">
      <c r="A33" s="136" t="s">
        <v>528</v>
      </c>
      <c r="B33" s="132" t="s">
        <v>370</v>
      </c>
      <c r="C33" s="132" t="s">
        <v>526</v>
      </c>
      <c r="D33" s="132">
        <v>32</v>
      </c>
      <c r="E33" s="132">
        <v>6</v>
      </c>
      <c r="F33" s="132">
        <v>3</v>
      </c>
      <c r="G33" s="132" t="s">
        <v>149</v>
      </c>
      <c r="H33" s="132" t="s">
        <v>371</v>
      </c>
    </row>
    <row r="34" spans="1:8" s="130" customFormat="1" ht="33.75" customHeight="1">
      <c r="A34" s="136" t="s">
        <v>527</v>
      </c>
      <c r="B34" s="132" t="s">
        <v>370</v>
      </c>
      <c r="C34" s="132" t="s">
        <v>526</v>
      </c>
      <c r="D34" s="132">
        <v>32</v>
      </c>
      <c r="E34" s="132">
        <v>6</v>
      </c>
      <c r="F34" s="132">
        <v>3</v>
      </c>
      <c r="G34" s="132" t="s">
        <v>149</v>
      </c>
      <c r="H34" s="132" t="s">
        <v>371</v>
      </c>
    </row>
    <row r="35" spans="1:8" s="130" customFormat="1" ht="25.5" customHeight="1">
      <c r="A35" s="136" t="s">
        <v>525</v>
      </c>
      <c r="B35" s="132" t="s">
        <v>380</v>
      </c>
      <c r="C35" s="132" t="s">
        <v>520</v>
      </c>
      <c r="D35" s="132">
        <v>32</v>
      </c>
      <c r="E35" s="132">
        <v>6</v>
      </c>
      <c r="F35" s="132">
        <v>3</v>
      </c>
      <c r="G35" s="132" t="s">
        <v>149</v>
      </c>
      <c r="H35" s="132" t="s">
        <v>381</v>
      </c>
    </row>
    <row r="36" spans="1:8" s="130" customFormat="1" ht="30">
      <c r="A36" s="139" t="s">
        <v>524</v>
      </c>
      <c r="B36" s="132" t="s">
        <v>370</v>
      </c>
      <c r="C36" s="133" t="s">
        <v>520</v>
      </c>
      <c r="D36" s="132">
        <v>32</v>
      </c>
      <c r="E36" s="132">
        <v>6</v>
      </c>
      <c r="F36" s="132">
        <v>3</v>
      </c>
      <c r="G36" s="132" t="s">
        <v>149</v>
      </c>
      <c r="H36" s="135" t="s">
        <v>374</v>
      </c>
    </row>
    <row r="37" spans="1:8" ht="20.25" customHeight="1">
      <c r="A37" s="136" t="s">
        <v>523</v>
      </c>
      <c r="B37" s="132" t="s">
        <v>380</v>
      </c>
      <c r="C37" s="132" t="s">
        <v>520</v>
      </c>
      <c r="D37" s="132">
        <v>32</v>
      </c>
      <c r="E37" s="132">
        <v>6</v>
      </c>
      <c r="F37" s="132">
        <v>3</v>
      </c>
      <c r="G37" s="132" t="s">
        <v>149</v>
      </c>
      <c r="H37" s="132" t="s">
        <v>381</v>
      </c>
    </row>
    <row r="38" spans="1:8">
      <c r="A38" s="137" t="s">
        <v>522</v>
      </c>
      <c r="B38" s="132" t="s">
        <v>370</v>
      </c>
      <c r="C38" s="133" t="s">
        <v>520</v>
      </c>
      <c r="D38" s="132">
        <v>32</v>
      </c>
      <c r="E38" s="132">
        <v>6</v>
      </c>
      <c r="F38" s="132">
        <v>3</v>
      </c>
      <c r="G38" s="132" t="s">
        <v>149</v>
      </c>
      <c r="H38" s="133" t="s">
        <v>521</v>
      </c>
    </row>
    <row r="39" spans="1:8">
      <c r="A39" s="136" t="s">
        <v>577</v>
      </c>
      <c r="B39" s="132" t="s">
        <v>603</v>
      </c>
      <c r="C39" s="132" t="s">
        <v>531</v>
      </c>
      <c r="D39" s="132">
        <v>24</v>
      </c>
      <c r="E39" s="132">
        <v>4</v>
      </c>
      <c r="F39" s="132">
        <v>1.5</v>
      </c>
      <c r="G39" s="132" t="s">
        <v>148</v>
      </c>
      <c r="H39" s="132" t="s">
        <v>369</v>
      </c>
    </row>
    <row r="40" spans="1:8">
      <c r="A40" s="136" t="s">
        <v>578</v>
      </c>
      <c r="B40" s="132" t="s">
        <v>603</v>
      </c>
      <c r="C40" s="132" t="s">
        <v>531</v>
      </c>
      <c r="D40" s="132">
        <v>24</v>
      </c>
      <c r="E40" s="132">
        <v>4</v>
      </c>
      <c r="F40" s="132">
        <v>1.5</v>
      </c>
      <c r="G40" s="132" t="s">
        <v>148</v>
      </c>
      <c r="H40" s="132" t="s">
        <v>369</v>
      </c>
    </row>
    <row r="41" spans="1:8">
      <c r="A41" s="136" t="s">
        <v>579</v>
      </c>
      <c r="B41" s="132" t="s">
        <v>603</v>
      </c>
      <c r="C41" s="132" t="s">
        <v>531</v>
      </c>
      <c r="D41" s="132">
        <v>24</v>
      </c>
      <c r="E41" s="132">
        <v>4</v>
      </c>
      <c r="F41" s="132">
        <v>1.5</v>
      </c>
      <c r="G41" s="132" t="s">
        <v>148</v>
      </c>
      <c r="H41" s="132" t="s">
        <v>369</v>
      </c>
    </row>
    <row r="42" spans="1:8">
      <c r="A42" s="136" t="s">
        <v>580</v>
      </c>
      <c r="B42" s="132" t="s">
        <v>603</v>
      </c>
      <c r="C42" s="132" t="s">
        <v>531</v>
      </c>
      <c r="D42" s="132">
        <v>24</v>
      </c>
      <c r="E42" s="132">
        <v>4</v>
      </c>
      <c r="F42" s="132">
        <v>1.5</v>
      </c>
      <c r="G42" s="132" t="s">
        <v>148</v>
      </c>
      <c r="H42" s="132" t="s">
        <v>369</v>
      </c>
    </row>
    <row r="43" spans="1:8">
      <c r="A43" s="136" t="s">
        <v>581</v>
      </c>
      <c r="B43" s="132" t="s">
        <v>604</v>
      </c>
      <c r="C43" s="132" t="s">
        <v>531</v>
      </c>
      <c r="D43" s="132">
        <v>24</v>
      </c>
      <c r="E43" s="132">
        <v>4</v>
      </c>
      <c r="F43" s="132">
        <v>1.5</v>
      </c>
      <c r="G43" s="132" t="s">
        <v>148</v>
      </c>
      <c r="H43" s="132" t="s">
        <v>369</v>
      </c>
    </row>
    <row r="44" spans="1:8">
      <c r="A44" s="136" t="s">
        <v>582</v>
      </c>
      <c r="B44" s="132" t="s">
        <v>370</v>
      </c>
      <c r="C44" s="132" t="s">
        <v>531</v>
      </c>
      <c r="D44" s="132">
        <v>24</v>
      </c>
      <c r="E44" s="132">
        <v>3</v>
      </c>
      <c r="F44" s="132">
        <v>1.5</v>
      </c>
      <c r="G44" s="132" t="s">
        <v>148</v>
      </c>
      <c r="H44" s="132" t="s">
        <v>610</v>
      </c>
    </row>
    <row r="45" spans="1:8">
      <c r="A45" s="136" t="s">
        <v>583</v>
      </c>
      <c r="B45" s="132" t="s">
        <v>370</v>
      </c>
      <c r="C45" s="132" t="s">
        <v>531</v>
      </c>
      <c r="D45" s="132">
        <v>24</v>
      </c>
      <c r="E45" s="132">
        <v>4</v>
      </c>
      <c r="F45" s="132">
        <v>1.5</v>
      </c>
      <c r="G45" s="132" t="s">
        <v>148</v>
      </c>
      <c r="H45" s="132" t="s">
        <v>610</v>
      </c>
    </row>
    <row r="46" spans="1:8">
      <c r="A46" s="136" t="s">
        <v>584</v>
      </c>
      <c r="B46" s="132" t="s">
        <v>370</v>
      </c>
      <c r="C46" s="132" t="s">
        <v>531</v>
      </c>
      <c r="D46" s="132">
        <v>24</v>
      </c>
      <c r="E46" s="132">
        <v>4</v>
      </c>
      <c r="F46" s="132">
        <v>1.5</v>
      </c>
      <c r="G46" s="132" t="s">
        <v>148</v>
      </c>
      <c r="H46" s="132" t="s">
        <v>611</v>
      </c>
    </row>
    <row r="47" spans="1:8">
      <c r="A47" s="136" t="s">
        <v>585</v>
      </c>
      <c r="B47" s="132" t="s">
        <v>370</v>
      </c>
      <c r="C47" s="132" t="s">
        <v>531</v>
      </c>
      <c r="D47" s="132">
        <v>24</v>
      </c>
      <c r="E47" s="132">
        <v>4</v>
      </c>
      <c r="F47" s="132">
        <v>1.5</v>
      </c>
      <c r="G47" s="132" t="s">
        <v>148</v>
      </c>
      <c r="H47" s="132" t="s">
        <v>612</v>
      </c>
    </row>
    <row r="48" spans="1:8">
      <c r="A48" s="136" t="s">
        <v>586</v>
      </c>
      <c r="B48" s="132" t="s">
        <v>370</v>
      </c>
      <c r="C48" s="132" t="s">
        <v>531</v>
      </c>
      <c r="D48" s="132">
        <v>24</v>
      </c>
      <c r="E48" s="132">
        <v>4</v>
      </c>
      <c r="F48" s="132">
        <v>1.5</v>
      </c>
      <c r="G48" s="132" t="s">
        <v>148</v>
      </c>
      <c r="H48" s="132" t="s">
        <v>371</v>
      </c>
    </row>
    <row r="49" spans="1:8" ht="19.5" customHeight="1">
      <c r="A49" s="136" t="s">
        <v>587</v>
      </c>
      <c r="B49" s="132" t="s">
        <v>370</v>
      </c>
      <c r="C49" s="132" t="s">
        <v>607</v>
      </c>
      <c r="D49" s="132">
        <v>24</v>
      </c>
      <c r="E49" s="132">
        <v>4</v>
      </c>
      <c r="F49" s="132">
        <v>1.5</v>
      </c>
      <c r="G49" s="132" t="s">
        <v>148</v>
      </c>
      <c r="H49" s="132" t="s">
        <v>374</v>
      </c>
    </row>
    <row r="50" spans="1:8">
      <c r="A50" s="136" t="s">
        <v>588</v>
      </c>
      <c r="B50" s="132" t="s">
        <v>370</v>
      </c>
      <c r="C50" s="132" t="s">
        <v>608</v>
      </c>
      <c r="D50" s="132">
        <v>24</v>
      </c>
      <c r="E50" s="132">
        <v>4</v>
      </c>
      <c r="F50" s="132">
        <v>1.5</v>
      </c>
      <c r="G50" s="132" t="s">
        <v>148</v>
      </c>
      <c r="H50" s="132" t="s">
        <v>374</v>
      </c>
    </row>
    <row r="51" spans="1:8">
      <c r="A51" s="136" t="s">
        <v>589</v>
      </c>
      <c r="B51" s="132" t="s">
        <v>370</v>
      </c>
      <c r="C51" s="132" t="s">
        <v>365</v>
      </c>
      <c r="D51" s="132">
        <v>24</v>
      </c>
      <c r="E51" s="132">
        <v>4</v>
      </c>
      <c r="F51" s="132">
        <v>1.5</v>
      </c>
      <c r="G51" s="132" t="s">
        <v>148</v>
      </c>
      <c r="H51" s="132" t="s">
        <v>610</v>
      </c>
    </row>
    <row r="52" spans="1:8">
      <c r="A52" s="136" t="s">
        <v>590</v>
      </c>
      <c r="B52" s="132" t="s">
        <v>370</v>
      </c>
      <c r="C52" s="132" t="s">
        <v>365</v>
      </c>
      <c r="D52" s="132">
        <v>24</v>
      </c>
      <c r="E52" s="132">
        <v>4</v>
      </c>
      <c r="F52" s="132">
        <v>1.5</v>
      </c>
      <c r="G52" s="132" t="s">
        <v>148</v>
      </c>
      <c r="H52" s="132" t="s">
        <v>613</v>
      </c>
    </row>
    <row r="53" spans="1:8" ht="30">
      <c r="A53" s="136" t="s">
        <v>591</v>
      </c>
      <c r="B53" s="132" t="s">
        <v>370</v>
      </c>
      <c r="C53" s="132" t="s">
        <v>365</v>
      </c>
      <c r="D53" s="132">
        <v>12</v>
      </c>
      <c r="E53" s="132">
        <v>2</v>
      </c>
      <c r="F53" s="132">
        <v>1</v>
      </c>
      <c r="G53" s="132" t="s">
        <v>148</v>
      </c>
      <c r="H53" s="132" t="s">
        <v>614</v>
      </c>
    </row>
    <row r="54" spans="1:8" ht="45">
      <c r="A54" s="136" t="s">
        <v>592</v>
      </c>
      <c r="B54" s="132" t="s">
        <v>370</v>
      </c>
      <c r="C54" s="132" t="s">
        <v>606</v>
      </c>
      <c r="D54" s="132">
        <v>32</v>
      </c>
      <c r="E54" s="132">
        <v>6</v>
      </c>
      <c r="F54" s="132">
        <v>3</v>
      </c>
      <c r="G54" s="132" t="s">
        <v>148</v>
      </c>
      <c r="H54" s="132" t="s">
        <v>374</v>
      </c>
    </row>
    <row r="55" spans="1:8" ht="30">
      <c r="A55" s="136" t="s">
        <v>593</v>
      </c>
      <c r="B55" s="132" t="s">
        <v>370</v>
      </c>
      <c r="C55" s="132" t="s">
        <v>606</v>
      </c>
      <c r="D55" s="132">
        <v>24</v>
      </c>
      <c r="E55" s="132">
        <v>4</v>
      </c>
      <c r="F55" s="132">
        <v>1.5</v>
      </c>
      <c r="G55" s="132" t="s">
        <v>148</v>
      </c>
      <c r="H55" s="132" t="s">
        <v>615</v>
      </c>
    </row>
    <row r="56" spans="1:8">
      <c r="A56" s="136" t="s">
        <v>594</v>
      </c>
      <c r="B56" s="132" t="s">
        <v>87</v>
      </c>
      <c r="C56" s="132" t="s">
        <v>606</v>
      </c>
      <c r="D56" s="132">
        <v>32</v>
      </c>
      <c r="E56" s="132">
        <v>6</v>
      </c>
      <c r="F56" s="132">
        <v>3</v>
      </c>
      <c r="G56" s="132" t="s">
        <v>148</v>
      </c>
      <c r="H56" s="132" t="s">
        <v>616</v>
      </c>
    </row>
    <row r="57" spans="1:8" ht="30">
      <c r="A57" s="136" t="s">
        <v>595</v>
      </c>
      <c r="B57" s="132" t="s">
        <v>370</v>
      </c>
      <c r="C57" s="132" t="s">
        <v>606</v>
      </c>
      <c r="D57" s="132">
        <v>12</v>
      </c>
      <c r="E57" s="132">
        <v>2</v>
      </c>
      <c r="F57" s="132">
        <v>1</v>
      </c>
      <c r="G57" s="132" t="s">
        <v>148</v>
      </c>
      <c r="H57" s="132" t="s">
        <v>617</v>
      </c>
    </row>
    <row r="58" spans="1:8">
      <c r="A58" s="136" t="s">
        <v>596</v>
      </c>
      <c r="B58" s="132" t="s">
        <v>370</v>
      </c>
      <c r="C58" s="132" t="s">
        <v>606</v>
      </c>
      <c r="D58" s="132">
        <v>24</v>
      </c>
      <c r="E58" s="132">
        <v>4</v>
      </c>
      <c r="F58" s="132">
        <v>1.5</v>
      </c>
      <c r="G58" s="132" t="s">
        <v>148</v>
      </c>
      <c r="H58" s="132" t="s">
        <v>612</v>
      </c>
    </row>
    <row r="59" spans="1:8">
      <c r="A59" s="136" t="s">
        <v>597</v>
      </c>
      <c r="B59" s="132" t="s">
        <v>370</v>
      </c>
      <c r="C59" s="132" t="s">
        <v>606</v>
      </c>
      <c r="D59" s="132">
        <v>32</v>
      </c>
      <c r="E59" s="132">
        <v>6</v>
      </c>
      <c r="F59" s="132">
        <v>3</v>
      </c>
      <c r="G59" s="132" t="s">
        <v>148</v>
      </c>
      <c r="H59" s="132" t="s">
        <v>612</v>
      </c>
    </row>
    <row r="60" spans="1:8">
      <c r="A60" s="136" t="s">
        <v>598</v>
      </c>
      <c r="B60" s="132" t="s">
        <v>380</v>
      </c>
      <c r="C60" s="132" t="s">
        <v>606</v>
      </c>
      <c r="D60" s="132">
        <v>24</v>
      </c>
      <c r="E60" s="132">
        <v>4</v>
      </c>
      <c r="F60" s="132">
        <v>1.5</v>
      </c>
      <c r="G60" s="132" t="s">
        <v>148</v>
      </c>
      <c r="H60" s="132" t="s">
        <v>381</v>
      </c>
    </row>
    <row r="61" spans="1:8">
      <c r="A61" s="136" t="s">
        <v>599</v>
      </c>
      <c r="B61" s="132" t="s">
        <v>380</v>
      </c>
      <c r="C61" s="132" t="s">
        <v>606</v>
      </c>
      <c r="D61" s="132">
        <v>24</v>
      </c>
      <c r="E61" s="132">
        <v>4</v>
      </c>
      <c r="F61" s="132">
        <v>1.5</v>
      </c>
      <c r="G61" s="132" t="s">
        <v>148</v>
      </c>
      <c r="H61" s="132" t="s">
        <v>381</v>
      </c>
    </row>
    <row r="62" spans="1:8">
      <c r="A62" s="136" t="s">
        <v>600</v>
      </c>
      <c r="B62" s="132" t="s">
        <v>605</v>
      </c>
      <c r="C62" s="132" t="s">
        <v>606</v>
      </c>
      <c r="D62" s="132">
        <v>24</v>
      </c>
      <c r="E62" s="132">
        <v>4</v>
      </c>
      <c r="F62" s="132">
        <v>1.5</v>
      </c>
      <c r="G62" s="132" t="s">
        <v>148</v>
      </c>
      <c r="H62" s="132" t="s">
        <v>618</v>
      </c>
    </row>
    <row r="63" spans="1:8" ht="30">
      <c r="A63" s="136" t="s">
        <v>601</v>
      </c>
      <c r="B63" s="132" t="s">
        <v>87</v>
      </c>
      <c r="C63" s="132" t="s">
        <v>606</v>
      </c>
      <c r="D63" s="132">
        <v>32</v>
      </c>
      <c r="E63" s="132">
        <v>6</v>
      </c>
      <c r="F63" s="132">
        <v>3</v>
      </c>
      <c r="G63" s="132" t="s">
        <v>148</v>
      </c>
      <c r="H63" s="132" t="s">
        <v>612</v>
      </c>
    </row>
    <row r="64" spans="1:8" ht="30">
      <c r="A64" s="136" t="s">
        <v>602</v>
      </c>
      <c r="B64" s="132" t="s">
        <v>87</v>
      </c>
      <c r="C64" s="132" t="s">
        <v>606</v>
      </c>
      <c r="D64" s="132">
        <v>24</v>
      </c>
      <c r="E64" s="132">
        <v>4</v>
      </c>
      <c r="F64" s="132">
        <v>1.5</v>
      </c>
      <c r="G64" s="132" t="s">
        <v>148</v>
      </c>
      <c r="H64" s="132" t="s">
        <v>618</v>
      </c>
    </row>
  </sheetData>
  <autoFilter ref="A4:H38" xr:uid="{D13F5616-12E1-47B6-B3C7-26599DEE08E1}">
    <sortState ref="A5:H38">
      <sortCondition ref="D4:D38"/>
    </sortState>
  </autoFilter>
  <mergeCells count="3">
    <mergeCell ref="A2:H2"/>
    <mergeCell ref="A1:H1"/>
    <mergeCell ref="A3:H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731DC-127D-41C8-AF49-83E6E88FC7C7}">
  <sheetPr>
    <pageSetUpPr fitToPage="1"/>
  </sheetPr>
  <dimension ref="A1:L56"/>
  <sheetViews>
    <sheetView tabSelected="1" zoomScale="60" zoomScaleNormal="60" zoomScalePageLayoutView="97" workbookViewId="0">
      <selection activeCell="G5" sqref="G5"/>
    </sheetView>
  </sheetViews>
  <sheetFormatPr baseColWidth="10" defaultColWidth="9.140625" defaultRowHeight="15"/>
  <cols>
    <col min="1" max="1" width="18.7109375" style="88" customWidth="1"/>
    <col min="2" max="2" width="8.28515625" style="88" customWidth="1"/>
    <col min="3" max="3" width="10.140625" style="88" bestFit="1" customWidth="1"/>
    <col min="4" max="4" width="6.7109375" style="88" bestFit="1" customWidth="1"/>
    <col min="5" max="5" width="12.28515625" style="88" bestFit="1" customWidth="1"/>
    <col min="6" max="6" width="38.42578125" style="88" customWidth="1"/>
    <col min="7" max="7" width="112.42578125" style="89" customWidth="1"/>
    <col min="8" max="8" width="8.140625" style="88" customWidth="1"/>
    <col min="9" max="9" width="5.7109375" style="88" customWidth="1"/>
    <col min="10" max="10" width="36" style="88" customWidth="1"/>
    <col min="11" max="11" width="10.140625" style="88" customWidth="1"/>
    <col min="12" max="16384" width="9.140625" style="88"/>
  </cols>
  <sheetData>
    <row r="1" spans="1:11" ht="26.25">
      <c r="A1" s="107" t="s">
        <v>406</v>
      </c>
    </row>
    <row r="2" spans="1:11" ht="21.95" customHeight="1">
      <c r="J2" s="102" t="s">
        <v>405</v>
      </c>
    </row>
    <row r="3" spans="1:11" ht="21.95" customHeight="1">
      <c r="A3" s="106" t="s">
        <v>404</v>
      </c>
      <c r="J3" s="102" t="s">
        <v>403</v>
      </c>
    </row>
    <row r="4" spans="1:11" ht="21.95" customHeight="1">
      <c r="A4" s="105" t="s">
        <v>517</v>
      </c>
      <c r="J4" s="102" t="s">
        <v>402</v>
      </c>
    </row>
    <row r="5" spans="1:11" ht="21.95" customHeight="1">
      <c r="G5" s="104" t="s">
        <v>516</v>
      </c>
      <c r="J5" s="102" t="s">
        <v>401</v>
      </c>
      <c r="K5" s="103"/>
    </row>
    <row r="6" spans="1:11" ht="21.95" customHeight="1">
      <c r="J6" s="102" t="s">
        <v>400</v>
      </c>
    </row>
    <row r="8" spans="1:11" s="99" customFormat="1" ht="30">
      <c r="A8" s="101" t="s">
        <v>399</v>
      </c>
      <c r="B8" s="100" t="s">
        <v>398</v>
      </c>
      <c r="C8" s="100" t="s">
        <v>397</v>
      </c>
      <c r="D8" s="100" t="s">
        <v>396</v>
      </c>
      <c r="E8" s="100" t="s">
        <v>395</v>
      </c>
      <c r="F8" s="101" t="s">
        <v>394</v>
      </c>
      <c r="G8" s="101" t="s">
        <v>393</v>
      </c>
      <c r="H8" s="100" t="s">
        <v>392</v>
      </c>
      <c r="I8" s="100" t="s">
        <v>364</v>
      </c>
      <c r="J8" s="101" t="s">
        <v>391</v>
      </c>
      <c r="K8" s="100" t="s">
        <v>390</v>
      </c>
    </row>
    <row r="9" spans="1:11" s="90" customFormat="1" ht="126.95" customHeight="1">
      <c r="A9" s="109" t="s">
        <v>383</v>
      </c>
      <c r="B9" s="96">
        <v>7</v>
      </c>
      <c r="C9" s="97" t="s">
        <v>515</v>
      </c>
      <c r="D9" s="96">
        <v>411</v>
      </c>
      <c r="E9" s="91" t="str">
        <f t="shared" ref="E9:E46" si="0">K9&amp;" "&amp;D9&amp;C9&amp;I9</f>
        <v>ARC 4110788</v>
      </c>
      <c r="F9" s="95" t="s">
        <v>514</v>
      </c>
      <c r="G9" s="94" t="s">
        <v>513</v>
      </c>
      <c r="H9" s="96">
        <f>8*13</f>
        <v>104</v>
      </c>
      <c r="I9" s="93">
        <v>8</v>
      </c>
      <c r="J9" s="92" t="s">
        <v>480</v>
      </c>
      <c r="K9" s="91" t="s">
        <v>386</v>
      </c>
    </row>
    <row r="10" spans="1:11" s="90" customFormat="1" ht="129" customHeight="1">
      <c r="A10" s="109" t="s">
        <v>383</v>
      </c>
      <c r="B10" s="96">
        <v>7</v>
      </c>
      <c r="C10" s="97" t="s">
        <v>512</v>
      </c>
      <c r="D10" s="96">
        <v>411</v>
      </c>
      <c r="E10" s="91" t="str">
        <f t="shared" si="0"/>
        <v>ARC 4110792</v>
      </c>
      <c r="F10" s="95" t="s">
        <v>511</v>
      </c>
      <c r="G10" s="94" t="s">
        <v>510</v>
      </c>
      <c r="H10" s="91">
        <f>1.5*12</f>
        <v>18</v>
      </c>
      <c r="I10" s="93">
        <v>2</v>
      </c>
      <c r="J10" s="92" t="s">
        <v>480</v>
      </c>
      <c r="K10" s="91" t="s">
        <v>386</v>
      </c>
    </row>
    <row r="11" spans="1:11" s="90" customFormat="1" ht="63.75">
      <c r="A11" s="109" t="s">
        <v>383</v>
      </c>
      <c r="B11" s="96">
        <v>7</v>
      </c>
      <c r="C11" s="97" t="s">
        <v>509</v>
      </c>
      <c r="D11" s="96">
        <v>411</v>
      </c>
      <c r="E11" s="91" t="str">
        <f t="shared" si="0"/>
        <v>INT 4110802</v>
      </c>
      <c r="F11" s="95" t="s">
        <v>508</v>
      </c>
      <c r="G11" s="94" t="s">
        <v>507</v>
      </c>
      <c r="H11" s="91">
        <v>30</v>
      </c>
      <c r="I11" s="93">
        <v>2</v>
      </c>
      <c r="J11" s="92" t="s">
        <v>480</v>
      </c>
      <c r="K11" s="91" t="s">
        <v>382</v>
      </c>
    </row>
    <row r="12" spans="1:11" s="90" customFormat="1" ht="44.1" customHeight="1">
      <c r="A12" s="109" t="s">
        <v>383</v>
      </c>
      <c r="B12" s="96">
        <v>7</v>
      </c>
      <c r="C12" s="97" t="s">
        <v>506</v>
      </c>
      <c r="D12" s="96">
        <v>412</v>
      </c>
      <c r="E12" s="91" t="str">
        <f t="shared" si="0"/>
        <v>ARC 4120812</v>
      </c>
      <c r="F12" s="95" t="s">
        <v>505</v>
      </c>
      <c r="G12" s="94" t="s">
        <v>504</v>
      </c>
      <c r="H12" s="96">
        <f>1.5*12</f>
        <v>18</v>
      </c>
      <c r="I12" s="93">
        <v>2</v>
      </c>
      <c r="J12" s="92" t="s">
        <v>480</v>
      </c>
      <c r="K12" s="91" t="s">
        <v>386</v>
      </c>
    </row>
    <row r="13" spans="1:11" s="90" customFormat="1" ht="90">
      <c r="A13" s="109" t="s">
        <v>383</v>
      </c>
      <c r="B13" s="96">
        <v>7</v>
      </c>
      <c r="C13" s="97" t="s">
        <v>503</v>
      </c>
      <c r="D13" s="96">
        <v>412</v>
      </c>
      <c r="E13" s="91" t="str">
        <f t="shared" si="0"/>
        <v>STG 4120821</v>
      </c>
      <c r="F13" s="95" t="s">
        <v>502</v>
      </c>
      <c r="G13" s="94" t="s">
        <v>501</v>
      </c>
      <c r="H13" s="92" t="s">
        <v>389</v>
      </c>
      <c r="I13" s="93">
        <v>1</v>
      </c>
      <c r="J13" s="92" t="s">
        <v>387</v>
      </c>
      <c r="K13" s="91" t="s">
        <v>388</v>
      </c>
    </row>
    <row r="14" spans="1:11" s="90" customFormat="1" ht="51">
      <c r="A14" s="109" t="s">
        <v>383</v>
      </c>
      <c r="B14" s="96">
        <v>7</v>
      </c>
      <c r="C14" s="97" t="s">
        <v>500</v>
      </c>
      <c r="D14" s="96">
        <v>412</v>
      </c>
      <c r="E14" s="91" t="str">
        <f t="shared" si="0"/>
        <v>ARC 4120832</v>
      </c>
      <c r="F14" s="95" t="s">
        <v>499</v>
      </c>
      <c r="G14" s="94" t="s">
        <v>498</v>
      </c>
      <c r="H14" s="96">
        <f>2*12</f>
        <v>24</v>
      </c>
      <c r="I14" s="93">
        <v>2</v>
      </c>
      <c r="J14" s="92" t="s">
        <v>480</v>
      </c>
      <c r="K14" s="91" t="s">
        <v>386</v>
      </c>
    </row>
    <row r="15" spans="1:11" s="90" customFormat="1" ht="29.1" customHeight="1">
      <c r="A15" s="109" t="s">
        <v>383</v>
      </c>
      <c r="B15" s="96">
        <v>7</v>
      </c>
      <c r="C15" s="97" t="s">
        <v>497</v>
      </c>
      <c r="D15" s="96">
        <v>413</v>
      </c>
      <c r="E15" s="91" t="str">
        <f t="shared" si="0"/>
        <v>ARC 4130842</v>
      </c>
      <c r="F15" s="95" t="s">
        <v>496</v>
      </c>
      <c r="G15" s="94" t="s">
        <v>495</v>
      </c>
      <c r="H15" s="96">
        <v>24</v>
      </c>
      <c r="I15" s="93">
        <v>2</v>
      </c>
      <c r="J15" s="92" t="s">
        <v>480</v>
      </c>
      <c r="K15" s="91" t="s">
        <v>386</v>
      </c>
    </row>
    <row r="16" spans="1:11" s="90" customFormat="1" ht="105.95" customHeight="1">
      <c r="A16" s="109" t="s">
        <v>383</v>
      </c>
      <c r="B16" s="96">
        <v>7</v>
      </c>
      <c r="C16" s="97" t="s">
        <v>494</v>
      </c>
      <c r="D16" s="96">
        <v>413</v>
      </c>
      <c r="E16" s="91" t="str">
        <f t="shared" si="0"/>
        <v>ARC 4130852</v>
      </c>
      <c r="F16" s="95" t="s">
        <v>493</v>
      </c>
      <c r="G16" s="94" t="s">
        <v>492</v>
      </c>
      <c r="H16" s="96">
        <f>1.5*12</f>
        <v>18</v>
      </c>
      <c r="I16" s="93">
        <v>2</v>
      </c>
      <c r="J16" s="92" t="s">
        <v>480</v>
      </c>
      <c r="K16" s="91" t="s">
        <v>386</v>
      </c>
    </row>
    <row r="17" spans="1:11" s="90" customFormat="1" ht="59.1" customHeight="1">
      <c r="A17" s="109" t="s">
        <v>383</v>
      </c>
      <c r="B17" s="96">
        <v>7</v>
      </c>
      <c r="C17" s="97" t="s">
        <v>491</v>
      </c>
      <c r="D17" s="96">
        <v>413</v>
      </c>
      <c r="E17" s="91" t="str">
        <f t="shared" si="0"/>
        <v>ARC 4130863</v>
      </c>
      <c r="F17" s="95" t="s">
        <v>490</v>
      </c>
      <c r="G17" s="94" t="s">
        <v>489</v>
      </c>
      <c r="H17" s="96">
        <f>3*12</f>
        <v>36</v>
      </c>
      <c r="I17" s="93">
        <v>3</v>
      </c>
      <c r="J17" s="92" t="s">
        <v>480</v>
      </c>
      <c r="K17" s="91" t="s">
        <v>386</v>
      </c>
    </row>
    <row r="18" spans="1:11" s="90" customFormat="1" ht="51">
      <c r="A18" s="109" t="s">
        <v>383</v>
      </c>
      <c r="B18" s="96">
        <v>7</v>
      </c>
      <c r="C18" s="97" t="s">
        <v>488</v>
      </c>
      <c r="D18" s="96">
        <v>414</v>
      </c>
      <c r="E18" s="91" t="str">
        <f t="shared" si="0"/>
        <v>ARC 4140872</v>
      </c>
      <c r="F18" s="98" t="s">
        <v>487</v>
      </c>
      <c r="G18" s="94" t="s">
        <v>486</v>
      </c>
      <c r="H18" s="96">
        <f>1.5*12</f>
        <v>18</v>
      </c>
      <c r="I18" s="93">
        <v>2</v>
      </c>
      <c r="J18" s="92" t="s">
        <v>480</v>
      </c>
      <c r="K18" s="91" t="s">
        <v>386</v>
      </c>
    </row>
    <row r="19" spans="1:11" s="90" customFormat="1" ht="127.5">
      <c r="A19" s="109" t="s">
        <v>383</v>
      </c>
      <c r="B19" s="96">
        <v>7</v>
      </c>
      <c r="C19" s="97" t="s">
        <v>485</v>
      </c>
      <c r="D19" s="96">
        <v>414</v>
      </c>
      <c r="E19" s="91" t="str">
        <f t="shared" si="0"/>
        <v>STA 4140882</v>
      </c>
      <c r="F19" s="95" t="s">
        <v>484</v>
      </c>
      <c r="G19" s="94" t="s">
        <v>483</v>
      </c>
      <c r="H19" s="96">
        <f>1.5*12</f>
        <v>18</v>
      </c>
      <c r="I19" s="93">
        <v>2</v>
      </c>
      <c r="J19" s="92" t="s">
        <v>480</v>
      </c>
      <c r="K19" s="91" t="s">
        <v>384</v>
      </c>
    </row>
    <row r="20" spans="1:11" s="90" customFormat="1" ht="51">
      <c r="A20" s="109" t="s">
        <v>383</v>
      </c>
      <c r="B20" s="96">
        <v>7</v>
      </c>
      <c r="C20" s="97" t="s">
        <v>482</v>
      </c>
      <c r="D20" s="96">
        <v>414</v>
      </c>
      <c r="E20" s="91" t="str">
        <f t="shared" si="0"/>
        <v>STA 4140892</v>
      </c>
      <c r="F20" s="95" t="s">
        <v>481</v>
      </c>
      <c r="G20" s="94" t="s">
        <v>385</v>
      </c>
      <c r="H20" s="96">
        <f>1.5*12</f>
        <v>18</v>
      </c>
      <c r="I20" s="93">
        <v>2</v>
      </c>
      <c r="J20" s="92" t="s">
        <v>480</v>
      </c>
      <c r="K20" s="91" t="s">
        <v>384</v>
      </c>
    </row>
    <row r="21" spans="1:11" s="90" customFormat="1" ht="21.95" customHeight="1">
      <c r="A21" s="109" t="s">
        <v>383</v>
      </c>
      <c r="B21" s="96">
        <v>8</v>
      </c>
      <c r="C21" s="97" t="s">
        <v>479</v>
      </c>
      <c r="D21" s="96">
        <v>421</v>
      </c>
      <c r="E21" s="91" t="str">
        <f t="shared" si="0"/>
        <v>ARC 42109010</v>
      </c>
      <c r="F21" s="95" t="s">
        <v>478</v>
      </c>
      <c r="G21" s="94" t="s">
        <v>428</v>
      </c>
      <c r="H21" s="96">
        <f>8*13</f>
        <v>104</v>
      </c>
      <c r="I21" s="93">
        <v>10</v>
      </c>
      <c r="J21" s="92" t="s">
        <v>454</v>
      </c>
      <c r="K21" s="91" t="s">
        <v>386</v>
      </c>
    </row>
    <row r="22" spans="1:11" s="90" customFormat="1" ht="45.95" customHeight="1">
      <c r="A22" s="109" t="s">
        <v>383</v>
      </c>
      <c r="B22" s="96">
        <v>8</v>
      </c>
      <c r="C22" s="97" t="s">
        <v>477</v>
      </c>
      <c r="D22" s="96">
        <v>421</v>
      </c>
      <c r="E22" s="91" t="str">
        <f t="shared" si="0"/>
        <v>INT 4210912</v>
      </c>
      <c r="F22" s="95" t="s">
        <v>476</v>
      </c>
      <c r="G22" s="94" t="s">
        <v>475</v>
      </c>
      <c r="H22" s="91">
        <v>30</v>
      </c>
      <c r="I22" s="93">
        <v>2</v>
      </c>
      <c r="J22" s="92" t="s">
        <v>454</v>
      </c>
      <c r="K22" s="91" t="s">
        <v>382</v>
      </c>
    </row>
    <row r="23" spans="1:11" s="90" customFormat="1" ht="32.1" customHeight="1">
      <c r="A23" s="109" t="s">
        <v>383</v>
      </c>
      <c r="B23" s="96">
        <v>8</v>
      </c>
      <c r="C23" s="97" t="s">
        <v>474</v>
      </c>
      <c r="D23" s="96">
        <v>422</v>
      </c>
      <c r="E23" s="91" t="str">
        <f t="shared" si="0"/>
        <v>ARC 4220925</v>
      </c>
      <c r="F23" s="95" t="s">
        <v>473</v>
      </c>
      <c r="G23" s="94" t="s">
        <v>446</v>
      </c>
      <c r="H23" s="96">
        <f>4*13</f>
        <v>52</v>
      </c>
      <c r="I23" s="93">
        <v>5</v>
      </c>
      <c r="J23" s="92" t="s">
        <v>454</v>
      </c>
      <c r="K23" s="91" t="s">
        <v>386</v>
      </c>
    </row>
    <row r="24" spans="1:11" s="90" customFormat="1" ht="51">
      <c r="A24" s="109" t="s">
        <v>383</v>
      </c>
      <c r="B24" s="96">
        <v>8</v>
      </c>
      <c r="C24" s="97" t="s">
        <v>472</v>
      </c>
      <c r="D24" s="96">
        <v>422</v>
      </c>
      <c r="E24" s="91" t="str">
        <f t="shared" si="0"/>
        <v>ARC 4220932</v>
      </c>
      <c r="F24" s="95" t="s">
        <v>471</v>
      </c>
      <c r="G24" s="94" t="s">
        <v>470</v>
      </c>
      <c r="H24" s="96">
        <v>24</v>
      </c>
      <c r="I24" s="93">
        <v>2</v>
      </c>
      <c r="J24" s="92" t="s">
        <v>454</v>
      </c>
      <c r="K24" s="91" t="s">
        <v>386</v>
      </c>
    </row>
    <row r="25" spans="1:11" s="90" customFormat="1" ht="38.25">
      <c r="A25" s="109" t="s">
        <v>383</v>
      </c>
      <c r="B25" s="96">
        <v>8</v>
      </c>
      <c r="C25" s="97" t="s">
        <v>469</v>
      </c>
      <c r="D25" s="96">
        <v>423</v>
      </c>
      <c r="E25" s="91" t="str">
        <f t="shared" si="0"/>
        <v>ARC 4230942</v>
      </c>
      <c r="F25" s="98" t="s">
        <v>468</v>
      </c>
      <c r="G25" s="94" t="s">
        <v>467</v>
      </c>
      <c r="H25" s="96">
        <f>1.5*12</f>
        <v>18</v>
      </c>
      <c r="I25" s="93">
        <v>2</v>
      </c>
      <c r="J25" s="92" t="s">
        <v>454</v>
      </c>
      <c r="K25" s="91" t="s">
        <v>386</v>
      </c>
    </row>
    <row r="26" spans="1:11" s="90" customFormat="1" ht="63.75">
      <c r="A26" s="109" t="s">
        <v>383</v>
      </c>
      <c r="B26" s="96">
        <v>8</v>
      </c>
      <c r="C26" s="97" t="s">
        <v>466</v>
      </c>
      <c r="D26" s="96">
        <v>423</v>
      </c>
      <c r="E26" s="91" t="str">
        <f t="shared" si="0"/>
        <v>ARC 4230952</v>
      </c>
      <c r="F26" s="98" t="s">
        <v>465</v>
      </c>
      <c r="G26" s="94" t="s">
        <v>464</v>
      </c>
      <c r="H26" s="96">
        <f>1.5*12</f>
        <v>18</v>
      </c>
      <c r="I26" s="93">
        <v>2</v>
      </c>
      <c r="J26" s="92" t="s">
        <v>454</v>
      </c>
      <c r="K26" s="91" t="s">
        <v>386</v>
      </c>
    </row>
    <row r="27" spans="1:11" s="90" customFormat="1" ht="30">
      <c r="A27" s="109" t="s">
        <v>383</v>
      </c>
      <c r="B27" s="96">
        <v>8</v>
      </c>
      <c r="C27" s="97" t="s">
        <v>463</v>
      </c>
      <c r="D27" s="96">
        <v>423</v>
      </c>
      <c r="E27" s="91" t="str">
        <f t="shared" si="0"/>
        <v>ARC 4230962</v>
      </c>
      <c r="F27" s="98" t="s">
        <v>462</v>
      </c>
      <c r="G27" s="94"/>
      <c r="H27" s="96">
        <v>18</v>
      </c>
      <c r="I27" s="93">
        <v>2</v>
      </c>
      <c r="J27" s="92" t="s">
        <v>454</v>
      </c>
      <c r="K27" s="91" t="s">
        <v>386</v>
      </c>
    </row>
    <row r="28" spans="1:11" s="90" customFormat="1" ht="30">
      <c r="A28" s="109" t="s">
        <v>383</v>
      </c>
      <c r="B28" s="96">
        <v>8</v>
      </c>
      <c r="C28" s="97" t="s">
        <v>461</v>
      </c>
      <c r="D28" s="96">
        <v>424</v>
      </c>
      <c r="E28" s="91" t="str">
        <f t="shared" si="0"/>
        <v>ARC 4240972</v>
      </c>
      <c r="F28" s="95" t="s">
        <v>460</v>
      </c>
      <c r="G28" s="94" t="s">
        <v>459</v>
      </c>
      <c r="H28" s="96">
        <f>2*12</f>
        <v>24</v>
      </c>
      <c r="I28" s="93">
        <v>2</v>
      </c>
      <c r="J28" s="92" t="s">
        <v>454</v>
      </c>
      <c r="K28" s="91" t="s">
        <v>386</v>
      </c>
    </row>
    <row r="29" spans="1:11" s="90" customFormat="1" ht="45.95" customHeight="1">
      <c r="A29" s="108" t="s">
        <v>383</v>
      </c>
      <c r="B29" s="96">
        <v>9</v>
      </c>
      <c r="C29" s="97" t="s">
        <v>458</v>
      </c>
      <c r="D29" s="96">
        <v>424</v>
      </c>
      <c r="E29" s="91" t="str">
        <f t="shared" si="0"/>
        <v>STA 4240981</v>
      </c>
      <c r="F29" s="95" t="s">
        <v>457</v>
      </c>
      <c r="G29" s="94" t="s">
        <v>411</v>
      </c>
      <c r="H29" s="96">
        <f>2*6</f>
        <v>12</v>
      </c>
      <c r="I29" s="93">
        <v>1</v>
      </c>
      <c r="J29" s="92" t="s">
        <v>431</v>
      </c>
      <c r="K29" s="91" t="s">
        <v>384</v>
      </c>
    </row>
    <row r="30" spans="1:11" s="90" customFormat="1" ht="30">
      <c r="A30" s="108" t="s">
        <v>383</v>
      </c>
      <c r="B30" s="96">
        <v>8</v>
      </c>
      <c r="C30" s="97" t="s">
        <v>456</v>
      </c>
      <c r="D30" s="96">
        <v>424</v>
      </c>
      <c r="E30" s="91" t="str">
        <f t="shared" si="0"/>
        <v>STA 4240992</v>
      </c>
      <c r="F30" s="95" t="s">
        <v>455</v>
      </c>
      <c r="G30" s="94"/>
      <c r="H30" s="96">
        <f>1.5*12</f>
        <v>18</v>
      </c>
      <c r="I30" s="93">
        <v>2</v>
      </c>
      <c r="J30" s="92" t="s">
        <v>454</v>
      </c>
      <c r="K30" s="91" t="s">
        <v>384</v>
      </c>
    </row>
    <row r="31" spans="1:11" s="90" customFormat="1" ht="24.95" customHeight="1">
      <c r="A31" s="108" t="s">
        <v>383</v>
      </c>
      <c r="B31" s="96">
        <v>9</v>
      </c>
      <c r="C31" s="97" t="s">
        <v>453</v>
      </c>
      <c r="D31" s="96">
        <v>511</v>
      </c>
      <c r="E31" s="91" t="str">
        <f t="shared" si="0"/>
        <v>ARC 51110012</v>
      </c>
      <c r="F31" s="95" t="s">
        <v>452</v>
      </c>
      <c r="G31" s="94" t="s">
        <v>428</v>
      </c>
      <c r="H31" s="96">
        <f>8*13</f>
        <v>104</v>
      </c>
      <c r="I31" s="93">
        <v>12</v>
      </c>
      <c r="J31" s="92" t="s">
        <v>431</v>
      </c>
      <c r="K31" s="91" t="s">
        <v>386</v>
      </c>
    </row>
    <row r="32" spans="1:11" s="90" customFormat="1" ht="63.75">
      <c r="A32" s="108" t="s">
        <v>383</v>
      </c>
      <c r="B32" s="96">
        <v>9</v>
      </c>
      <c r="C32" s="97" t="s">
        <v>451</v>
      </c>
      <c r="D32" s="96">
        <v>511</v>
      </c>
      <c r="E32" s="91" t="str">
        <f t="shared" si="0"/>
        <v>INT 5111012</v>
      </c>
      <c r="F32" s="95" t="s">
        <v>450</v>
      </c>
      <c r="G32" s="94" t="s">
        <v>449</v>
      </c>
      <c r="H32" s="91">
        <v>30</v>
      </c>
      <c r="I32" s="93">
        <v>2</v>
      </c>
      <c r="J32" s="92" t="s">
        <v>407</v>
      </c>
      <c r="K32" s="91" t="s">
        <v>382</v>
      </c>
    </row>
    <row r="33" spans="1:12" s="90" customFormat="1" ht="36.950000000000003" customHeight="1">
      <c r="A33" s="108" t="s">
        <v>383</v>
      </c>
      <c r="B33" s="96">
        <v>9</v>
      </c>
      <c r="C33" s="97" t="s">
        <v>448</v>
      </c>
      <c r="D33" s="96">
        <v>512</v>
      </c>
      <c r="E33" s="91" t="str">
        <f t="shared" si="0"/>
        <v>ARC 5121026</v>
      </c>
      <c r="F33" s="95" t="s">
        <v>447</v>
      </c>
      <c r="G33" s="94" t="s">
        <v>446</v>
      </c>
      <c r="H33" s="96">
        <f>4*13</f>
        <v>52</v>
      </c>
      <c r="I33" s="93">
        <v>6</v>
      </c>
      <c r="J33" s="92" t="s">
        <v>431</v>
      </c>
      <c r="K33" s="91" t="s">
        <v>386</v>
      </c>
    </row>
    <row r="34" spans="1:12" s="90" customFormat="1" ht="57.95" customHeight="1">
      <c r="A34" s="108" t="s">
        <v>383</v>
      </c>
      <c r="B34" s="96">
        <v>9</v>
      </c>
      <c r="C34" s="97" t="s">
        <v>445</v>
      </c>
      <c r="D34" s="96">
        <v>512</v>
      </c>
      <c r="E34" s="91" t="str">
        <f t="shared" si="0"/>
        <v>INT 5121032</v>
      </c>
      <c r="F34" s="95" t="s">
        <v>444</v>
      </c>
      <c r="G34" s="94" t="s">
        <v>443</v>
      </c>
      <c r="H34" s="91">
        <v>30</v>
      </c>
      <c r="I34" s="93">
        <v>2</v>
      </c>
      <c r="J34" s="92" t="s">
        <v>407</v>
      </c>
      <c r="K34" s="91" t="s">
        <v>382</v>
      </c>
    </row>
    <row r="35" spans="1:12" s="90" customFormat="1" ht="53.1" customHeight="1">
      <c r="A35" s="108" t="s">
        <v>383</v>
      </c>
      <c r="B35" s="96">
        <v>9</v>
      </c>
      <c r="C35" s="97" t="s">
        <v>442</v>
      </c>
      <c r="D35" s="96">
        <v>513</v>
      </c>
      <c r="E35" s="91" t="str">
        <f t="shared" si="0"/>
        <v>ARC 5131044</v>
      </c>
      <c r="F35" s="95" t="s">
        <v>441</v>
      </c>
      <c r="G35" s="94" t="s">
        <v>440</v>
      </c>
      <c r="H35" s="96">
        <f>(2+2)*12</f>
        <v>48</v>
      </c>
      <c r="I35" s="93">
        <v>4</v>
      </c>
      <c r="J35" s="92" t="s">
        <v>431</v>
      </c>
      <c r="K35" s="91" t="s">
        <v>386</v>
      </c>
    </row>
    <row r="36" spans="1:12" s="90" customFormat="1" ht="48" customHeight="1">
      <c r="A36" s="108" t="s">
        <v>383</v>
      </c>
      <c r="B36" s="96">
        <v>9</v>
      </c>
      <c r="C36" s="97" t="s">
        <v>439</v>
      </c>
      <c r="D36" s="96">
        <v>514</v>
      </c>
      <c r="E36" s="91" t="str">
        <f t="shared" si="0"/>
        <v>PRO 5141051</v>
      </c>
      <c r="F36" s="95" t="s">
        <v>438</v>
      </c>
      <c r="G36" s="94"/>
      <c r="H36" s="96">
        <v>12</v>
      </c>
      <c r="I36" s="93">
        <v>1</v>
      </c>
      <c r="J36" s="92" t="s">
        <v>431</v>
      </c>
      <c r="K36" s="91" t="s">
        <v>414</v>
      </c>
    </row>
    <row r="37" spans="1:12" s="90" customFormat="1" ht="48" customHeight="1">
      <c r="A37" s="108" t="s">
        <v>383</v>
      </c>
      <c r="B37" s="96">
        <v>9</v>
      </c>
      <c r="C37" s="97" t="s">
        <v>437</v>
      </c>
      <c r="D37" s="96">
        <v>514</v>
      </c>
      <c r="E37" s="91" t="str">
        <f t="shared" si="0"/>
        <v>PRO 5141061</v>
      </c>
      <c r="F37" s="95" t="s">
        <v>436</v>
      </c>
      <c r="G37" s="94" t="s">
        <v>415</v>
      </c>
      <c r="H37" s="96">
        <v>12</v>
      </c>
      <c r="I37" s="93">
        <v>1</v>
      </c>
      <c r="J37" s="92" t="s">
        <v>431</v>
      </c>
      <c r="K37" s="91" t="s">
        <v>414</v>
      </c>
    </row>
    <row r="38" spans="1:12" s="90" customFormat="1" ht="45.95" customHeight="1">
      <c r="A38" s="108" t="s">
        <v>383</v>
      </c>
      <c r="B38" s="96">
        <v>9</v>
      </c>
      <c r="C38" s="97" t="s">
        <v>435</v>
      </c>
      <c r="D38" s="96">
        <v>514</v>
      </c>
      <c r="E38" s="91" t="str">
        <f t="shared" si="0"/>
        <v>STA 5141071</v>
      </c>
      <c r="F38" s="95" t="s">
        <v>412</v>
      </c>
      <c r="G38" s="94" t="s">
        <v>411</v>
      </c>
      <c r="H38" s="96">
        <f>2*6</f>
        <v>12</v>
      </c>
      <c r="I38" s="93">
        <v>1</v>
      </c>
      <c r="J38" s="92" t="s">
        <v>431</v>
      </c>
      <c r="K38" s="91" t="s">
        <v>384</v>
      </c>
    </row>
    <row r="39" spans="1:12" s="90" customFormat="1" ht="30" customHeight="1">
      <c r="A39" s="108" t="s">
        <v>383</v>
      </c>
      <c r="B39" s="96">
        <v>9</v>
      </c>
      <c r="C39" s="97" t="s">
        <v>434</v>
      </c>
      <c r="D39" s="96">
        <v>514</v>
      </c>
      <c r="E39" s="91" t="str">
        <f t="shared" si="0"/>
        <v>PRO 5141081</v>
      </c>
      <c r="F39" s="95" t="s">
        <v>433</v>
      </c>
      <c r="G39" s="94" t="s">
        <v>432</v>
      </c>
      <c r="H39" s="91">
        <v>12</v>
      </c>
      <c r="I39" s="93">
        <v>1</v>
      </c>
      <c r="J39" s="92" t="s">
        <v>431</v>
      </c>
      <c r="K39" s="91" t="s">
        <v>414</v>
      </c>
    </row>
    <row r="40" spans="1:12" s="90" customFormat="1" ht="24.95" customHeight="1">
      <c r="A40" s="108" t="s">
        <v>383</v>
      </c>
      <c r="B40" s="96">
        <v>10</v>
      </c>
      <c r="C40" s="97" t="s">
        <v>430</v>
      </c>
      <c r="D40" s="96">
        <v>521</v>
      </c>
      <c r="E40" s="91" t="str">
        <f t="shared" si="0"/>
        <v>ARC 52110912</v>
      </c>
      <c r="F40" s="95" t="s">
        <v>429</v>
      </c>
      <c r="G40" s="94" t="s">
        <v>428</v>
      </c>
      <c r="H40" s="96">
        <f>8*13</f>
        <v>104</v>
      </c>
      <c r="I40" s="93">
        <v>12</v>
      </c>
      <c r="J40" s="92" t="s">
        <v>407</v>
      </c>
      <c r="K40" s="91" t="s">
        <v>386</v>
      </c>
    </row>
    <row r="41" spans="1:12" s="90" customFormat="1" ht="24.95" customHeight="1">
      <c r="A41" s="108" t="s">
        <v>383</v>
      </c>
      <c r="B41" s="96">
        <v>10</v>
      </c>
      <c r="C41" s="97" t="s">
        <v>427</v>
      </c>
      <c r="D41" s="96">
        <v>521</v>
      </c>
      <c r="E41" s="91" t="str">
        <f t="shared" si="0"/>
        <v>ARC 5211106</v>
      </c>
      <c r="F41" s="95" t="s">
        <v>426</v>
      </c>
      <c r="G41" s="94" t="s">
        <v>425</v>
      </c>
      <c r="H41" s="96"/>
      <c r="I41" s="93">
        <v>6</v>
      </c>
      <c r="J41" s="92" t="s">
        <v>407</v>
      </c>
      <c r="K41" s="91" t="s">
        <v>386</v>
      </c>
    </row>
    <row r="42" spans="1:12" s="90" customFormat="1" ht="90">
      <c r="A42" s="108" t="s">
        <v>383</v>
      </c>
      <c r="B42" s="96">
        <v>10</v>
      </c>
      <c r="C42" s="97" t="s">
        <v>424</v>
      </c>
      <c r="D42" s="96">
        <v>522</v>
      </c>
      <c r="E42" s="91" t="str">
        <f t="shared" si="0"/>
        <v>STG 5221116</v>
      </c>
      <c r="F42" s="95" t="s">
        <v>423</v>
      </c>
      <c r="G42" s="94" t="s">
        <v>422</v>
      </c>
      <c r="H42" s="92" t="s">
        <v>421</v>
      </c>
      <c r="I42" s="93">
        <v>6</v>
      </c>
      <c r="J42" s="92" t="s">
        <v>420</v>
      </c>
      <c r="K42" s="91" t="s">
        <v>388</v>
      </c>
    </row>
    <row r="43" spans="1:12" s="90" customFormat="1" ht="44.1" customHeight="1">
      <c r="A43" s="108" t="s">
        <v>383</v>
      </c>
      <c r="B43" s="96">
        <v>10</v>
      </c>
      <c r="C43" s="97" t="s">
        <v>419</v>
      </c>
      <c r="D43" s="96">
        <v>522</v>
      </c>
      <c r="E43" s="91" t="str">
        <f t="shared" si="0"/>
        <v>PRO 5221121</v>
      </c>
      <c r="F43" s="95" t="s">
        <v>418</v>
      </c>
      <c r="G43" s="94" t="s">
        <v>415</v>
      </c>
      <c r="H43" s="96">
        <f>2*6</f>
        <v>12</v>
      </c>
      <c r="I43" s="93">
        <v>1</v>
      </c>
      <c r="J43" s="92" t="s">
        <v>407</v>
      </c>
      <c r="K43" s="91" t="s">
        <v>414</v>
      </c>
    </row>
    <row r="44" spans="1:12" s="90" customFormat="1" ht="44.1" customHeight="1">
      <c r="A44" s="108" t="s">
        <v>383</v>
      </c>
      <c r="B44" s="96">
        <v>10</v>
      </c>
      <c r="C44" s="97" t="s">
        <v>417</v>
      </c>
      <c r="D44" s="96">
        <v>522</v>
      </c>
      <c r="E44" s="91" t="str">
        <f t="shared" si="0"/>
        <v>PRO 5221131</v>
      </c>
      <c r="F44" s="95" t="s">
        <v>416</v>
      </c>
      <c r="G44" s="94" t="s">
        <v>415</v>
      </c>
      <c r="H44" s="96">
        <f>2*6</f>
        <v>12</v>
      </c>
      <c r="I44" s="93">
        <v>1</v>
      </c>
      <c r="J44" s="92" t="s">
        <v>407</v>
      </c>
      <c r="K44" s="91" t="s">
        <v>414</v>
      </c>
    </row>
    <row r="45" spans="1:12" s="90" customFormat="1" ht="44.1" customHeight="1">
      <c r="A45" s="108" t="s">
        <v>383</v>
      </c>
      <c r="B45" s="96">
        <v>10</v>
      </c>
      <c r="C45" s="97" t="s">
        <v>413</v>
      </c>
      <c r="D45" s="96">
        <v>522</v>
      </c>
      <c r="E45" s="91" t="str">
        <f t="shared" si="0"/>
        <v>STA 5221142</v>
      </c>
      <c r="F45" s="95" t="s">
        <v>412</v>
      </c>
      <c r="G45" s="94" t="s">
        <v>411</v>
      </c>
      <c r="H45" s="96">
        <v>18</v>
      </c>
      <c r="I45" s="93">
        <v>2</v>
      </c>
      <c r="J45" s="92" t="s">
        <v>407</v>
      </c>
      <c r="K45" s="91" t="s">
        <v>384</v>
      </c>
    </row>
    <row r="46" spans="1:12" s="90" customFormat="1" ht="29.1" customHeight="1">
      <c r="A46" s="108" t="s">
        <v>383</v>
      </c>
      <c r="B46" s="96">
        <v>10</v>
      </c>
      <c r="C46" s="97" t="s">
        <v>410</v>
      </c>
      <c r="D46" s="96">
        <v>522</v>
      </c>
      <c r="E46" s="91" t="str">
        <f t="shared" si="0"/>
        <v>ARC 5221152</v>
      </c>
      <c r="F46" s="95" t="s">
        <v>409</v>
      </c>
      <c r="G46" s="94" t="s">
        <v>408</v>
      </c>
      <c r="H46" s="96">
        <v>18</v>
      </c>
      <c r="I46" s="93">
        <v>2</v>
      </c>
      <c r="J46" s="92" t="s">
        <v>407</v>
      </c>
      <c r="K46" s="91" t="s">
        <v>386</v>
      </c>
    </row>
    <row r="47" spans="1:12" s="90" customFormat="1" ht="14.1" customHeight="1">
      <c r="A47" s="88"/>
      <c r="B47" s="88"/>
      <c r="C47" s="88"/>
      <c r="D47" s="88"/>
      <c r="E47" s="88"/>
      <c r="F47" s="88"/>
      <c r="G47" s="89"/>
      <c r="H47" s="88"/>
      <c r="I47" s="88"/>
      <c r="J47" s="88"/>
      <c r="K47" s="88"/>
      <c r="L47" s="88"/>
    </row>
    <row r="48" spans="1:12" s="90" customFormat="1" ht="33" customHeight="1">
      <c r="A48" s="88"/>
      <c r="B48" s="88"/>
      <c r="C48" s="88"/>
      <c r="D48" s="88"/>
      <c r="E48" s="88"/>
      <c r="F48" s="88"/>
      <c r="G48" s="89"/>
      <c r="H48" s="88"/>
      <c r="I48" s="88"/>
      <c r="J48" s="88"/>
      <c r="K48" s="88"/>
      <c r="L48" s="88"/>
    </row>
    <row r="49" spans="1:12" s="90" customFormat="1" ht="33" customHeight="1">
      <c r="A49" s="88"/>
      <c r="B49" s="88"/>
      <c r="C49" s="88"/>
      <c r="D49" s="88"/>
      <c r="E49" s="88"/>
      <c r="F49" s="88"/>
      <c r="G49" s="89"/>
      <c r="H49" s="88"/>
      <c r="I49" s="88"/>
      <c r="J49" s="88"/>
      <c r="K49" s="88"/>
      <c r="L49" s="88"/>
    </row>
    <row r="50" spans="1:12" s="90" customFormat="1" ht="30.95" customHeight="1">
      <c r="A50" s="88"/>
      <c r="B50" s="88"/>
      <c r="C50" s="88"/>
      <c r="D50" s="88"/>
      <c r="E50" s="88"/>
      <c r="F50" s="88"/>
      <c r="G50" s="89"/>
      <c r="H50" s="88"/>
      <c r="I50" s="88"/>
      <c r="J50" s="88"/>
      <c r="K50" s="88"/>
      <c r="L50" s="88"/>
    </row>
    <row r="51" spans="1:12" s="90" customFormat="1" ht="33" customHeight="1">
      <c r="A51" s="88"/>
      <c r="B51" s="88"/>
      <c r="C51" s="88"/>
      <c r="D51" s="88"/>
      <c r="E51" s="88"/>
      <c r="F51" s="88"/>
      <c r="G51" s="89"/>
      <c r="H51" s="88"/>
      <c r="I51" s="88"/>
      <c r="J51" s="88"/>
      <c r="K51" s="88"/>
      <c r="L51" s="88"/>
    </row>
    <row r="52" spans="1:12" s="90" customFormat="1" ht="27" customHeight="1">
      <c r="A52" s="88"/>
      <c r="B52" s="88"/>
      <c r="C52" s="88"/>
      <c r="D52" s="88"/>
      <c r="E52" s="88"/>
      <c r="F52" s="88"/>
      <c r="G52" s="89"/>
      <c r="H52" s="88"/>
      <c r="I52" s="88"/>
      <c r="J52" s="88"/>
      <c r="K52" s="88"/>
      <c r="L52" s="88"/>
    </row>
    <row r="53" spans="1:12" s="90" customFormat="1" ht="14.1" customHeight="1">
      <c r="A53" s="88"/>
      <c r="B53" s="88"/>
      <c r="C53" s="88"/>
      <c r="D53" s="88"/>
      <c r="E53" s="88"/>
      <c r="F53" s="88"/>
      <c r="G53" s="89"/>
      <c r="H53" s="88"/>
      <c r="I53" s="88"/>
      <c r="J53" s="88"/>
      <c r="K53" s="88"/>
      <c r="L53" s="88"/>
    </row>
    <row r="54" spans="1:12" s="90" customFormat="1" ht="33" customHeight="1">
      <c r="A54" s="88"/>
      <c r="B54" s="88"/>
      <c r="C54" s="88"/>
      <c r="D54" s="88"/>
      <c r="E54" s="88"/>
      <c r="F54" s="88"/>
      <c r="G54" s="89"/>
      <c r="H54" s="88"/>
      <c r="I54" s="88"/>
      <c r="J54" s="88"/>
      <c r="K54" s="88"/>
      <c r="L54" s="88"/>
    </row>
    <row r="55" spans="1:12" s="90" customFormat="1" ht="33" customHeight="1">
      <c r="A55" s="88"/>
      <c r="B55" s="88"/>
      <c r="C55" s="88"/>
      <c r="D55" s="88"/>
      <c r="E55" s="88"/>
      <c r="F55" s="88"/>
      <c r="G55" s="89"/>
      <c r="H55" s="88"/>
      <c r="I55" s="88"/>
      <c r="J55" s="88"/>
      <c r="K55" s="88"/>
      <c r="L55" s="88"/>
    </row>
    <row r="56" spans="1:12" s="90" customFormat="1">
      <c r="A56" s="88"/>
      <c r="B56" s="88"/>
      <c r="C56" s="88"/>
      <c r="D56" s="88"/>
      <c r="E56" s="88"/>
      <c r="F56" s="88"/>
      <c r="G56" s="89"/>
      <c r="H56" s="88"/>
      <c r="I56" s="88"/>
      <c r="J56" s="88"/>
      <c r="K56" s="88"/>
      <c r="L56" s="88"/>
    </row>
  </sheetData>
  <pageMargins left="0.70000000000000007" right="0.70000000000000007" top="0.75000000000000011" bottom="0.75000000000000011" header="0.30000000000000004" footer="0.30000000000000004"/>
  <pageSetup paperSize="9" scale="47" fitToHeight="1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2CCA928F3D46A49AAB19E2BD5F3C433" ma:contentTypeVersion="10" ma:contentTypeDescription="Crée un document." ma:contentTypeScope="" ma:versionID="563fc884d3f3cd2d85fc18df252ef192">
  <xsd:schema xmlns:xsd="http://www.w3.org/2001/XMLSchema" xmlns:xs="http://www.w3.org/2001/XMLSchema" xmlns:p="http://schemas.microsoft.com/office/2006/metadata/properties" xmlns:ns3="fac8949e-10c1-47d2-b7bd-3b09cbf6c9ef" xmlns:ns4="02b78632-bd10-40e4-bbdb-6b60079c8d3e" targetNamespace="http://schemas.microsoft.com/office/2006/metadata/properties" ma:root="true" ma:fieldsID="1c849c53b2fc0ef5c7ae4c9b0eb5ea43" ns3:_="" ns4:_="">
    <xsd:import namespace="fac8949e-10c1-47d2-b7bd-3b09cbf6c9ef"/>
    <xsd:import namespace="02b78632-bd10-40e4-bbdb-6b60079c8d3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c8949e-10c1-47d2-b7bd-3b09cbf6c9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b78632-bd10-40e4-bbdb-6b60079c8d3e"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element name="SharingHintHash" ma:index="17"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02121D-BAF6-4FAB-9152-3718530AD99C}">
  <ds:schemaRefs>
    <ds:schemaRef ds:uri="http://purl.org/dc/terms/"/>
    <ds:schemaRef ds:uri="fac8949e-10c1-47d2-b7bd-3b09cbf6c9ef"/>
    <ds:schemaRef ds:uri="02b78632-bd10-40e4-bbdb-6b60079c8d3e"/>
    <ds:schemaRef ds:uri="http://www.w3.org/XML/1998/namespac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71B0DFA1-21B8-4DB8-A94C-A2F4CDBDB669}">
  <ds:schemaRefs>
    <ds:schemaRef ds:uri="http://schemas.microsoft.com/sharepoint/v3/contenttype/forms"/>
  </ds:schemaRefs>
</ds:datastoreItem>
</file>

<file path=customXml/itemProps3.xml><?xml version="1.0" encoding="utf-8"?>
<ds:datastoreItem xmlns:ds="http://schemas.openxmlformats.org/officeDocument/2006/customXml" ds:itemID="{D67B9EEB-7B9C-41D0-ABCC-42EF005D49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c8949e-10c1-47d2-b7bd-3b09cbf6c9ef"/>
    <ds:schemaRef ds:uri="02b78632-bd10-40e4-bbdb-6b60079c8d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Rabat Business School</vt:lpstr>
      <vt:lpstr>Auto_Aero Engineering</vt:lpstr>
      <vt:lpstr>Political Science_Medina</vt:lpstr>
      <vt:lpstr>Architecture MA</vt:lpstr>
      <vt:lpstr>'Architecture MA'!Zone_d_impression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Ahmed ENNASRI</dc:creator>
  <cp:lastModifiedBy>Balkis BOUM</cp:lastModifiedBy>
  <dcterms:created xsi:type="dcterms:W3CDTF">2018-05-16T13:00:49Z</dcterms:created>
  <dcterms:modified xsi:type="dcterms:W3CDTF">2019-10-28T16:22:53Z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0x010100C2CCA928F3D46A49AAB19E2BD5F3C433</vt:lpwstr>
  </property>
</Properties>
</file>